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rafisklaget.sharepoint.com/sites/Omsetning/Omsetning/FiskNytt/Excel-fil/"/>
    </mc:Choice>
  </mc:AlternateContent>
  <xr:revisionPtr revIDLastSave="821" documentId="13_ncr:1_{7B6A6199-C4C5-4AE9-9297-A66EC1B8A69B}" xr6:coauthVersionLast="47" xr6:coauthVersionMax="47" xr10:uidLastSave="{BEEB3E66-3ED8-4E8F-9524-77A46D4BC7EC}"/>
  <bookViews>
    <workbookView xWindow="-120" yWindow="-120" windowWidth="29040" windowHeight="15720" activeTab="3" xr2:uid="{E934761A-FA83-4A7F-86E1-183BD4005018}"/>
  </bookViews>
  <sheets>
    <sheet name="Tabeller fra Fisknytt" sheetId="1" r:id="rId1"/>
    <sheet name="Aktivitetsbarometeret" sheetId="2" r:id="rId2"/>
    <sheet name="Landingsoversikt" sheetId="3" r:id="rId3"/>
    <sheet name="Prisrappor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  <c r="A2" i="3"/>
  <c r="A4" i="3" s="1"/>
  <c r="A2" i="2"/>
  <c r="A5" i="2" s="1"/>
</calcChain>
</file>

<file path=xl/sharedStrings.xml><?xml version="1.0" encoding="utf-8"?>
<sst xmlns="http://schemas.openxmlformats.org/spreadsheetml/2006/main" count="1018" uniqueCount="353">
  <si>
    <t>Fiskeslag/arter</t>
  </si>
  <si>
    <t>FERSK</t>
  </si>
  <si>
    <t>FROSSET</t>
  </si>
  <si>
    <t>Totalt</t>
  </si>
  <si>
    <t>Rundvekt</t>
  </si>
  <si>
    <t>Beløp</t>
  </si>
  <si>
    <t>TORSK</t>
  </si>
  <si>
    <t>SEI</t>
  </si>
  <si>
    <t>KONGEKRABBE</t>
  </si>
  <si>
    <t>SNABELUER</t>
  </si>
  <si>
    <t>HYSE</t>
  </si>
  <si>
    <t>SNØKRABBE</t>
  </si>
  <si>
    <t>BLÅKVEITE</t>
  </si>
  <si>
    <t>KVITLANGE</t>
  </si>
  <si>
    <t>USPES FISK</t>
  </si>
  <si>
    <t>BROSME</t>
  </si>
  <si>
    <t>SJØKREPS</t>
  </si>
  <si>
    <t>UER</t>
  </si>
  <si>
    <t>KVEITE</t>
  </si>
  <si>
    <t>REKE</t>
  </si>
  <si>
    <t>LYR</t>
  </si>
  <si>
    <t>KAMSKJELL</t>
  </si>
  <si>
    <t>BREIFLABB</t>
  </si>
  <si>
    <t>RØDSPETTE</t>
  </si>
  <si>
    <t>GRÅSTBIT</t>
  </si>
  <si>
    <t>FLEKKSTBIT</t>
  </si>
  <si>
    <t>BLÅLANGE</t>
  </si>
  <si>
    <t>LYSING</t>
  </si>
  <si>
    <t>ROGNKJEKS</t>
  </si>
  <si>
    <t>LOMRE</t>
  </si>
  <si>
    <t>PIGGHÅ</t>
  </si>
  <si>
    <t>SKATE USP</t>
  </si>
  <si>
    <t>HVITTING</t>
  </si>
  <si>
    <t>PIGGVAR</t>
  </si>
  <si>
    <t>SKJELLBROS</t>
  </si>
  <si>
    <t>Sone</t>
  </si>
  <si>
    <t>Rundvekt (kg)</t>
  </si>
  <si>
    <t>Pris Torsk SLUH (kr/kg)</t>
  </si>
  <si>
    <t>Øst-Finnmark</t>
  </si>
  <si>
    <t>Vest-Finnmark</t>
  </si>
  <si>
    <t>Troms</t>
  </si>
  <si>
    <t>Vesterålen</t>
  </si>
  <si>
    <t>Lofoten/Salten</t>
  </si>
  <si>
    <t>Helgeland</t>
  </si>
  <si>
    <t>Nord-Trøndelag</t>
  </si>
  <si>
    <t>Sør-Trøndelag</t>
  </si>
  <si>
    <t>Nordmøre</t>
  </si>
  <si>
    <t>Totalsum</t>
  </si>
  <si>
    <t>Garn</t>
  </si>
  <si>
    <t>Snurrevad</t>
  </si>
  <si>
    <t>Autoline</t>
  </si>
  <si>
    <t>Juksa</t>
  </si>
  <si>
    <t>Line</t>
  </si>
  <si>
    <t>Pris Sei SLUH (kr/kg)</t>
  </si>
  <si>
    <t>Pris Hyse SLUH (kr/kg)</t>
  </si>
  <si>
    <t>Nr</t>
  </si>
  <si>
    <t>Produkt</t>
  </si>
  <si>
    <t>Beløp (NOK)</t>
  </si>
  <si>
    <t>Rundpris (kr/kg)</t>
  </si>
  <si>
    <t xml:space="preserve">Sted                </t>
  </si>
  <si>
    <t xml:space="preserve">Redskap             </t>
  </si>
  <si>
    <t xml:space="preserve"> Maks torsk</t>
  </si>
  <si>
    <t xml:space="preserve">  Maks hyse</t>
  </si>
  <si>
    <t xml:space="preserve">   Maks sei</t>
  </si>
  <si>
    <t xml:space="preserve">    Båt   </t>
  </si>
  <si>
    <t>Teiner</t>
  </si>
  <si>
    <t>BÅTSFJORD</t>
  </si>
  <si>
    <t>KJØLLEFJORD</t>
  </si>
  <si>
    <t>VADSØ</t>
  </si>
  <si>
    <t>BERGSFJORD</t>
  </si>
  <si>
    <t>BREIVIKBOTN</t>
  </si>
  <si>
    <t>FORSØL</t>
  </si>
  <si>
    <t>HAVØYSUND</t>
  </si>
  <si>
    <t>HONNINGSVÅG</t>
  </si>
  <si>
    <t>KAMØYVÆR</t>
  </si>
  <si>
    <t>NORDVÅGEN</t>
  </si>
  <si>
    <t>SKARSVÅG</t>
  </si>
  <si>
    <t>SØRVÆR</t>
  </si>
  <si>
    <t>TUFJORD</t>
  </si>
  <si>
    <t>ØKSFJORD</t>
  </si>
  <si>
    <t>BOTNHAMN</t>
  </si>
  <si>
    <t>DJUPVIK I LYNGEN</t>
  </si>
  <si>
    <t>HUSØYA</t>
  </si>
  <si>
    <t>OLDERVIK</t>
  </si>
  <si>
    <t>SAMUELSBERG</t>
  </si>
  <si>
    <t>SENJAHOPEN</t>
  </si>
  <si>
    <t>SOMMERØY</t>
  </si>
  <si>
    <t>TORSKEN</t>
  </si>
  <si>
    <t>TORSVÅG</t>
  </si>
  <si>
    <t>TROMSØ</t>
  </si>
  <si>
    <t>TROMVIK</t>
  </si>
  <si>
    <t>VANNAVALEN</t>
  </si>
  <si>
    <t>ANDENES</t>
  </si>
  <si>
    <t>MYRE I VESTERÅLEN</t>
  </si>
  <si>
    <t>SKÅRVÅGEN</t>
  </si>
  <si>
    <t>STRAUMSJØEN</t>
  </si>
  <si>
    <t>STØ</t>
  </si>
  <si>
    <t>BALLSTAD</t>
  </si>
  <si>
    <t>BOLGA</t>
  </si>
  <si>
    <t>DYPING</t>
  </si>
  <si>
    <t>FREDVANG</t>
  </si>
  <si>
    <t>HENNINGSVÆR</t>
  </si>
  <si>
    <t>LAUKVIK</t>
  </si>
  <si>
    <t>LEINES</t>
  </si>
  <si>
    <t>MOSKENES</t>
  </si>
  <si>
    <t>NAPP</t>
  </si>
  <si>
    <t>NORDNESØY</t>
  </si>
  <si>
    <t>RAMBERG</t>
  </si>
  <si>
    <t>REINE</t>
  </si>
  <si>
    <t>RØDØY</t>
  </si>
  <si>
    <t>RØST</t>
  </si>
  <si>
    <t>SVOLVÆR</t>
  </si>
  <si>
    <t>BRØNNØYSUND</t>
  </si>
  <si>
    <t>DØNNA</t>
  </si>
  <si>
    <t>SELØY</t>
  </si>
  <si>
    <t>SLENESET</t>
  </si>
  <si>
    <t>TRÆNA</t>
  </si>
  <si>
    <t>Nord Trøndelag</t>
  </si>
  <si>
    <t>RØRVIK</t>
  </si>
  <si>
    <t>Sør Trøndelag</t>
  </si>
  <si>
    <t>ANSNES</t>
  </si>
  <si>
    <t>TRONDHEIM</t>
  </si>
  <si>
    <t>SMØLA</t>
  </si>
  <si>
    <t>Art, størrelse, tilstand, kvalitet</t>
  </si>
  <si>
    <t>Minstepris</t>
  </si>
  <si>
    <t>Hittil i 2026</t>
  </si>
  <si>
    <t>Hittil i 2025</t>
  </si>
  <si>
    <t>Endring (%)</t>
  </si>
  <si>
    <t>NOR fartøy</t>
  </si>
  <si>
    <t>kr/kg</t>
  </si>
  <si>
    <t>Snittpris</t>
  </si>
  <si>
    <t>Rund-</t>
  </si>
  <si>
    <t>Snitt-</t>
  </si>
  <si>
    <t>(u/ etterbetaling &amp; kaisalg)</t>
  </si>
  <si>
    <t>(kg)</t>
  </si>
  <si>
    <t>vekt</t>
  </si>
  <si>
    <t>pris</t>
  </si>
  <si>
    <t>Torsk, 6,0+ kg, SLUH, A, fersk</t>
  </si>
  <si>
    <t>Torsk, 4,0-6,0 kg, SLUH, A, fersk</t>
  </si>
  <si>
    <t>Torsk, 2,5-4,0 kg, SLUH, A, fersk</t>
  </si>
  <si>
    <t>Torsk, 1,0-2,5 kg, SLUH, A, fersk</t>
  </si>
  <si>
    <t>Torsk, -1,0 kg, SLUH, A, fersk</t>
  </si>
  <si>
    <t>Torsk, 7,6+ kg, SLMH, A, fersk</t>
  </si>
  <si>
    <t>Torsk, 5,1-7,6 kg, SLMH, A, fersk</t>
  </si>
  <si>
    <t>Torsk, 3,2-5,1 kg, SLMH, A, fersk</t>
  </si>
  <si>
    <t>Torsk, 1,3-3,2 kg, SLMH, A, fersk</t>
  </si>
  <si>
    <t>Torsk, -1,3 kg, SLMH, A, fersk</t>
  </si>
  <si>
    <t>Torsk, 9,0+ kg, rund, A, fersk</t>
  </si>
  <si>
    <t>Torsk, 6,0-9,0 kg, rund, A, fersk</t>
  </si>
  <si>
    <t>Torsk, 3,7-6,0 kg, rund, A, fersk</t>
  </si>
  <si>
    <t>Torsk, 1,5-3,7 kg, rund, A, fersk</t>
  </si>
  <si>
    <t>Torsk, -1,5 kg, rund, A, fersk</t>
  </si>
  <si>
    <t>Sei, 2,3+ kg, SLUH, A, fersk</t>
  </si>
  <si>
    <t>Sei, 1,2-2,3 kg, SLUH, A, fersk</t>
  </si>
  <si>
    <t>Sei, -1,2 kg, SLUH, A, fersk</t>
  </si>
  <si>
    <t>Sei, 2,6+ kg, SLMH, A, fersk</t>
  </si>
  <si>
    <t>Sei, 1,3-2,6 kg, SLMH, A, fersk</t>
  </si>
  <si>
    <t>Sei, -1,3 kg, SLMH, A, fersk</t>
  </si>
  <si>
    <t>Sei, 3,1+ kg, rund, A, fersk</t>
  </si>
  <si>
    <t>Sei, 1,6-3,1 kg, rund, A, fersk</t>
  </si>
  <si>
    <t>Sei, -1,6 kg, rund, A, fersk</t>
  </si>
  <si>
    <t>Hyse, 0,8+ kg, SLUH, krokfanget, fersk</t>
  </si>
  <si>
    <t>Hyse, 0,8+ kg, SLUH, A, fersk</t>
  </si>
  <si>
    <t>Hyse, 0,98+ kg, SLMH, krokfanget, fersk</t>
  </si>
  <si>
    <t>Hyse, 0,98+ kg, SLMH, A, fersk</t>
  </si>
  <si>
    <t>Hyse, 1,1+ kg, rund, krokfanget, fersk</t>
  </si>
  <si>
    <t>Hyse, 1,1+ kg, rund, A, fersk</t>
  </si>
  <si>
    <t>Hyse, 1,1+ kg, levende, A, fersk</t>
  </si>
  <si>
    <t>Kongkr Han, 3,2+ kg, levende, A, fersk</t>
  </si>
  <si>
    <t>Kongkr Han, 2,2-3,2 kg, levende, A, fersk</t>
  </si>
  <si>
    <t>Kongkr han, 1,6-2,2 kg, levende, A, fersk</t>
  </si>
  <si>
    <t>Reke, unspec, rund, A, fersk kokt</t>
  </si>
  <si>
    <t>Reke, 321+ PCS, rund, A, fersk kokt</t>
  </si>
  <si>
    <t>Reke, 241-320PCS, rund, A, fersk kokt</t>
  </si>
  <si>
    <t>Reke, 191-240PCS, rund, A, fersk kokt</t>
  </si>
  <si>
    <t>Reke, 161-190PCS, rund, A, fersk kokt</t>
  </si>
  <si>
    <t>Reke, 121-160PCS, rund, A, fersk kokt</t>
  </si>
  <si>
    <t>Reke, 0-121PCS, rund, A, fersk kokt</t>
  </si>
  <si>
    <t>Blåkveite, 2,0+ kg, SLUH, A, fersk</t>
  </si>
  <si>
    <t>Blåkveite, 1,0-2,0 kg, SLUH, A, fersk</t>
  </si>
  <si>
    <t>Blåkveite, -1,0 kg, SLUH, A, fersk</t>
  </si>
  <si>
    <t>Blåkveite, 2,2+ kg, SLMH, A, fersk</t>
  </si>
  <si>
    <t>Blåkveite, 1,1-2,2 kg, SLMH, A, fersk</t>
  </si>
  <si>
    <t>Blåkveite, -1,1 kg, SLMH, A, fersk</t>
  </si>
  <si>
    <t>Blåkveite, 2,4+ kg, rund, A, fersk</t>
  </si>
  <si>
    <t>Blåkveite, 1,2-2,4 kg, rund, A, fersk</t>
  </si>
  <si>
    <t>Blåkveite, -1,2 kg, rund, A, fersk</t>
  </si>
  <si>
    <t>Brosme, 2,0+ kg, SLUH, A, fersk</t>
  </si>
  <si>
    <t>Brosme, 1,0-2,0 kg, SLUH, A, fersk</t>
  </si>
  <si>
    <t>Brosme, -1,0 kg, SLUH, A, fersk</t>
  </si>
  <si>
    <t>Brosme, 2,0+ kg, SLMH, A, fersk</t>
  </si>
  <si>
    <t>Brosme, 1,0-2,0 kg, SLMH, A, fersk</t>
  </si>
  <si>
    <t>Brosme, -1,0 kg, SLMH, A, fersk</t>
  </si>
  <si>
    <t>Brosme, 2,8+ kg, RUND, A, fersk</t>
  </si>
  <si>
    <t>Brosme, 1,4+ kg, RUND, A, fersk</t>
  </si>
  <si>
    <t>Brosme, -1,4 kg, RUND, A, fersk</t>
  </si>
  <si>
    <t>Lyr, 2,0+ kg, SLUH, A, fersk</t>
  </si>
  <si>
    <t>Lyr, 1,0-2,0 kg, SLUH, A, fersk</t>
  </si>
  <si>
    <t>Lyr, -1,0 kg, SLUH, A, fersk</t>
  </si>
  <si>
    <t>Kvitlange, 2,0+ kg, SLUH, A, fersk</t>
  </si>
  <si>
    <t>Kvitlange, 0,7-2 kg, SLUH, A, fersk</t>
  </si>
  <si>
    <t>Kvitlange, -0,7 kg, SLUH, A, fersk</t>
  </si>
  <si>
    <t>Fri pris</t>
  </si>
  <si>
    <t>Rognkjeks, unspec, rogn, A, fersk</t>
  </si>
  <si>
    <t>Rognkjeks, unspec, rund, A, fersk</t>
  </si>
  <si>
    <t>Flekkstbit, 3,0+ kg, SLUH, A, fersk</t>
  </si>
  <si>
    <t>Flekkstbit, 1,0-3,0 kg, SLUH, A, fersk</t>
  </si>
  <si>
    <t>Gråstbit, 1,0+ kg, SLUH, A, fersk</t>
  </si>
  <si>
    <t>Kveite, 60+ kg, SLUH, krokfanget, fersk</t>
  </si>
  <si>
    <t>Kveite, 40-60 kg, SLUH, krokfanget, fersk</t>
  </si>
  <si>
    <t>Kveite, 20-40 kg, SLUH, krokfanget, fersk</t>
  </si>
  <si>
    <t>Kveite, 5,3-20,0kg, SLUH, krokfanget, fersk</t>
  </si>
  <si>
    <t>Kveite, 60+ kg, SLUH, A, fersk</t>
  </si>
  <si>
    <t>Kveite, 40-60 kg, SLUH, A, fersk</t>
  </si>
  <si>
    <t>Kveite, 20-40 kg, SLUH, A, fersk</t>
  </si>
  <si>
    <t>Kveite, 5,3-20,0kg, SLUH, A, fersk</t>
  </si>
  <si>
    <t>Breiflabb, 4,0+ kg, SLUH, A, fersk</t>
  </si>
  <si>
    <t>Breiflabb, 1,0-4,0 kg, SLUH, A, fersk</t>
  </si>
  <si>
    <t>Breiflabb, -1,0 kg, SLUH, A, fersk</t>
  </si>
  <si>
    <t>Breiflabb, 8,0+ kg, SLMH, A, fersk</t>
  </si>
  <si>
    <t>Breiflabb, 4,0+ kg, SLMH, A, fersk</t>
  </si>
  <si>
    <t>Breiflabb, -4,0 kg, SLMH, A, fersk</t>
  </si>
  <si>
    <t>Uer, 0,5+ kg, SLUH, A, fersk</t>
  </si>
  <si>
    <t>Uer, 0,7+ kg, rund, A, fersk</t>
  </si>
  <si>
    <t>Uer, 0,3+ kg, J-kutt, A, fersk</t>
  </si>
  <si>
    <t>Uer, -0,3 kg, J-kutt, A, fersk</t>
  </si>
  <si>
    <t>Rødspette, 0,7+ kg, SLMH, A, fersk</t>
  </si>
  <si>
    <t>Rødspette, -0,7 kg, SLMH, A, fersk</t>
  </si>
  <si>
    <t>Lomre, 0,6+ kg, SLMH, A, fersk</t>
  </si>
  <si>
    <t>Lomre, -0,6 kg, SLMH, A, fersk</t>
  </si>
  <si>
    <t>Taskkr han, unspec, levende, A, fersk</t>
  </si>
  <si>
    <t>Taskkr ho, unspec, levende, A, fersk</t>
  </si>
  <si>
    <t>Torsk, 6,0+ kg, SLUH, A, frossen</t>
  </si>
  <si>
    <t>Torsk, 4,0-6,0 kg, SLUH, A, frossen</t>
  </si>
  <si>
    <t>Torsk, 2,5-4,0 kg, SLUH, A, frossen</t>
  </si>
  <si>
    <t>Torsk, 1,0-2,5 kg, SLUH, A, frossen</t>
  </si>
  <si>
    <t>Torsk, -1,0 kg, SLUH, A, frossen</t>
  </si>
  <si>
    <t>Torsk, unspec, filet MSB, A, frossen</t>
  </si>
  <si>
    <t>Torsk, unspec, filet USB, A, frossen</t>
  </si>
  <si>
    <t>Torsk, unspec, filet USMB, A, frossen</t>
  </si>
  <si>
    <t>Torsk, unspec, filet MSUB, A, frossen</t>
  </si>
  <si>
    <t>Sei, 2,3+ kg, SLUH, A, frossen</t>
  </si>
  <si>
    <t>Sei, 1,2-2,3 kg, SLUH, A, frossen</t>
  </si>
  <si>
    <t>Sei, -1,2 kg, SLUH, A, frossen</t>
  </si>
  <si>
    <t>Sei, unspec, filet USMB, A, frossen</t>
  </si>
  <si>
    <t>Sei, 1,2-2,3 kg, SLUHØ, A, frossen</t>
  </si>
  <si>
    <t>Sei, -1,2 kg, SLUHØ, A, frossen</t>
  </si>
  <si>
    <t>Hyse, 0,8+ kg, SLUH, krokfanget, frossen</t>
  </si>
  <si>
    <t>Hyse, 0,8+ kg, SLUH, A, frossen</t>
  </si>
  <si>
    <t>Hyse, -0,8 kg, SLUH, A, frossen</t>
  </si>
  <si>
    <t>Hyse, 0,8+ kg, J-kutt, A, frossen</t>
  </si>
  <si>
    <t>Hyse, -0,8 kg, J-kutt, A, frossen</t>
  </si>
  <si>
    <t>Hyse, unspec, filet MSB, A, frossen</t>
  </si>
  <si>
    <t>Hyse, unspec, filet USMB, A, frossen</t>
  </si>
  <si>
    <t>Blåkveite, -1,2 kg, rund, A, frossen</t>
  </si>
  <si>
    <t>Blåkveite, 2,0+ kg, J-kutt, A, frossen</t>
  </si>
  <si>
    <t>Blåkveite, 1,0-2,0 kg, J-kutt, A, frossen</t>
  </si>
  <si>
    <t>Blåkveite, -1,0 kg, J-kutt, A, frossen</t>
  </si>
  <si>
    <t>Blåkveite, 1,9+ kg, J-kutt USP, A, frossen</t>
  </si>
  <si>
    <t>Blåkveite, -1,9 kg, J-kutt USP, A, frossen</t>
  </si>
  <si>
    <t>Blåkveite, -1,0 kg, J-kutt USP, A, frossen</t>
  </si>
  <si>
    <t>Snøkrabbe, unspec, klør, A, frossen</t>
  </si>
  <si>
    <t>Snøkrabbe, unspec, klør, A, glasert</t>
  </si>
  <si>
    <t>Brosme, 2,0+ kg, SLUH, A, frossen</t>
  </si>
  <si>
    <t>Brosme, 1,0-2,0 kg, SLUH, A, frossen</t>
  </si>
  <si>
    <t>Brosme, -1,0 kg, SLUH, A, frossen</t>
  </si>
  <si>
    <t>Kvitlange, 2,0+ kg, SLUH, A, frossen</t>
  </si>
  <si>
    <t>Kvitlange, 0,7-2 kg, SLUH, A, frossen</t>
  </si>
  <si>
    <t>Kvitlange, -0,7 kg, SLUH, A, frossen</t>
  </si>
  <si>
    <t>Kvitlange, unspec, SLUH, A, frossen</t>
  </si>
  <si>
    <t>Flekkstbit, 3,0+ kg, SLUH, A, frossen</t>
  </si>
  <si>
    <t>Flekkstbit, 1,0-3,0 kg, SLUH, A, frossen</t>
  </si>
  <si>
    <t>Flekkstbit, unspec, SLUH, A, frossen</t>
  </si>
  <si>
    <t>Flekkstbit, unspec, filet USMB, A, frossen</t>
  </si>
  <si>
    <t>Kveite, 60+ kg, SLUH, krokfanget, frossen</t>
  </si>
  <si>
    <t>Kveite, 40-60 kg, SLUH, krokfanget, frossen</t>
  </si>
  <si>
    <t>Kveite, 20-40 kg, SLUH, krokfanget, frossen</t>
  </si>
  <si>
    <t>Kveite, 5,3-20kg, SLUH, krokfanget, frossen</t>
  </si>
  <si>
    <t>Kveite, 60+ kg, SLUH, A, frossen</t>
  </si>
  <si>
    <t>Kveite, 40-60 kg, SLUH, A, frossen</t>
  </si>
  <si>
    <t>Kveite, 20-40 kg, SLUH, A, frossen</t>
  </si>
  <si>
    <t>Kveite, 5,3-20kg, SLUH, A, frossen</t>
  </si>
  <si>
    <t>Uer, 0,5+ kg, SLUH, A, frossen</t>
  </si>
  <si>
    <t>Uer, unspec, SLUH, A, frossen</t>
  </si>
  <si>
    <t>Uer, -0,7 kg, rund, A, frossen</t>
  </si>
  <si>
    <t>Uer, unspec, rund, A, frossen</t>
  </si>
  <si>
    <t>Uer, 0,5+ kg, J-kutt, A, frossen</t>
  </si>
  <si>
    <t>Uer, 0,3+ kg, J-kutt, A, frossen</t>
  </si>
  <si>
    <t>Uer, unspec, J-kutt, A, frossen</t>
  </si>
  <si>
    <t>SANDFLYNDR</t>
  </si>
  <si>
    <t>DYFJORD</t>
  </si>
  <si>
    <r>
      <t xml:space="preserve">Tabell 2: </t>
    </r>
    <r>
      <rPr>
        <sz val="11"/>
        <color theme="1"/>
        <rFont val="Open Sans"/>
        <scheme val="minor"/>
      </rPr>
      <t>Omsetning av fersk torsk, A og ekstra kvalitet fra norske båter sammenlignet med samme uke i fjor. Fra redskapene garn, jukse, line og snurrevad. Eksklusiv restråstoff.</t>
    </r>
  </si>
  <si>
    <r>
      <t xml:space="preserve">Tabell 1: </t>
    </r>
    <r>
      <rPr>
        <sz val="11"/>
        <color theme="1"/>
        <rFont val="Open Sans"/>
        <scheme val="minor"/>
      </rPr>
      <t>Omsetning for norske båter fordelt pr fersk/fryst/tørket og pr fiskeslag.</t>
    </r>
  </si>
  <si>
    <r>
      <t xml:space="preserve">Tabell 3. </t>
    </r>
    <r>
      <rPr>
        <sz val="11"/>
        <color theme="1"/>
        <rFont val="Open Sans"/>
        <scheme val="minor"/>
      </rPr>
      <t>Priser av fersk torsk per redskap, A og ekstra kvalitet fra norske båter, eksklusiv restråstoff.</t>
    </r>
  </si>
  <si>
    <r>
      <t xml:space="preserve">Tabell 4: </t>
    </r>
    <r>
      <rPr>
        <sz val="11"/>
        <color theme="1"/>
        <rFont val="Open Sans"/>
        <scheme val="minor"/>
      </rPr>
      <t>Omsetning av fersk sei, A og ekstra kvalitet fra norske båter sammenlignet med samme uke i fjor. Fra redskapene garn, jukse, line, snurrevad og not, eksklusiv restråstoff.</t>
    </r>
  </si>
  <si>
    <r>
      <t>Tabell 5:</t>
    </r>
    <r>
      <rPr>
        <sz val="11"/>
        <color theme="1"/>
        <rFont val="Open Sans"/>
        <scheme val="minor"/>
      </rPr>
      <t xml:space="preserve"> Omsetning av fersk hyse, krokfanget, A og ekstra kvalitet fra norske båter sammenlignet med samme uke i fjor. Fra redskapene garn, jukse, line og snurrevad, eksklusiv restråstoff.</t>
    </r>
  </si>
  <si>
    <t>Omregnet til rundpriser, for NOR-fartøy, fersk, A og krokfanget kvalitet, hovedprodukter, uten etterbetaling</t>
  </si>
  <si>
    <t>NESSEBY</t>
  </si>
  <si>
    <t>SKJÅNES</t>
  </si>
  <si>
    <t>Torsk, 2,0+ kg, levende, A, fersk</t>
  </si>
  <si>
    <t>Torsk, -2,0 kg, levende, A, fersk</t>
  </si>
  <si>
    <t>Torsk, unspec, levende, A, fersk</t>
  </si>
  <si>
    <t>KIBERG</t>
  </si>
  <si>
    <t>MEHAMN</t>
  </si>
  <si>
    <t>VARDØ</t>
  </si>
  <si>
    <t>AKKARFJORD</t>
  </si>
  <si>
    <t>GJESVÆR</t>
  </si>
  <si>
    <t>Helgeland-Nordmøre</t>
  </si>
  <si>
    <t>TROLLKRA</t>
  </si>
  <si>
    <t>BURFJORD</t>
  </si>
  <si>
    <t>SANDVIKSBERGET</t>
  </si>
  <si>
    <t>BLEIK</t>
  </si>
  <si>
    <t>RAMSTADLANDET</t>
  </si>
  <si>
    <t>TORHOP</t>
  </si>
  <si>
    <t>HOVDEN</t>
  </si>
  <si>
    <t>HAVMUS</t>
  </si>
  <si>
    <t>VALLERSUND</t>
  </si>
  <si>
    <t>VASSILD</t>
  </si>
  <si>
    <t>STRANDSNEG</t>
  </si>
  <si>
    <t>BERLEVÅG</t>
  </si>
  <si>
    <t>BRENSHOLMEN</t>
  </si>
  <si>
    <t>HASVIK</t>
  </si>
  <si>
    <t>HELLIGVÆR</t>
  </si>
  <si>
    <t>NORDDYRØY</t>
  </si>
  <si>
    <t>SKJERVØY</t>
  </si>
  <si>
    <t>AVERØYA</t>
  </si>
  <si>
    <t>SMØRFJORD</t>
  </si>
  <si>
    <t>TUSTNA</t>
  </si>
  <si>
    <t>VENGSØY</t>
  </si>
  <si>
    <t>SØRARNØY</t>
  </si>
  <si>
    <t/>
  </si>
  <si>
    <t>Trål</t>
  </si>
  <si>
    <t>MAUSUNDVÆR</t>
  </si>
  <si>
    <t>ROAN</t>
  </si>
  <si>
    <t>KOLMULE</t>
  </si>
  <si>
    <t>STORTARE</t>
  </si>
  <si>
    <t>KONGSNEGL</t>
  </si>
  <si>
    <t>KNIVSKJELL</t>
  </si>
  <si>
    <t>SELVÆR</t>
  </si>
  <si>
    <t>BREKSTAD</t>
  </si>
  <si>
    <t>Prisrapport fersk-omsetning uke 18</t>
  </si>
  <si>
    <t>Uke 18 2026</t>
  </si>
  <si>
    <t>Prisrapport fryst-omsetning uke 18</t>
  </si>
  <si>
    <t>Fisknytt uke 18 2026</t>
  </si>
  <si>
    <t>ISGALT</t>
  </si>
  <si>
    <t>BLÅSTBIT</t>
  </si>
  <si>
    <t>SKOLEST</t>
  </si>
  <si>
    <t>ROGNKALL</t>
  </si>
  <si>
    <t>BUTARE</t>
  </si>
  <si>
    <t>SMØRFLYNDR</t>
  </si>
  <si>
    <t>NORDMELA</t>
  </si>
  <si>
    <t>RYPEFJORD</t>
  </si>
  <si>
    <t>Ruser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</si>
</sst>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_-* #,##0_-;\-* #,##0_-;_-* &quot;-&quot;??_-;_-@_-"/>
  </numFmts>
  <fonts count="35" x14ac:knownFonts="1"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18"/>
      <color theme="3"/>
      <name val="Open Sans Semibold"/>
      <family val="2"/>
      <scheme val="major"/>
    </font>
    <font>
      <b/>
      <sz val="15"/>
      <color theme="3"/>
      <name val="Open Sans"/>
      <family val="2"/>
      <scheme val="minor"/>
    </font>
    <font>
      <b/>
      <sz val="13"/>
      <color theme="3"/>
      <name val="Open Sans"/>
      <family val="2"/>
      <scheme val="minor"/>
    </font>
    <font>
      <b/>
      <sz val="11"/>
      <color theme="3"/>
      <name val="Open Sans"/>
      <family val="2"/>
      <scheme val="minor"/>
    </font>
    <font>
      <sz val="11"/>
      <color rgb="FF006100"/>
      <name val="Open Sans"/>
      <family val="2"/>
      <scheme val="minor"/>
    </font>
    <font>
      <sz val="11"/>
      <color rgb="FF9C0006"/>
      <name val="Open Sans"/>
      <family val="2"/>
      <scheme val="minor"/>
    </font>
    <font>
      <sz val="11"/>
      <color rgb="FF9C5700"/>
      <name val="Open Sans"/>
      <family val="2"/>
      <scheme val="minor"/>
    </font>
    <font>
      <sz val="11"/>
      <color rgb="FF3F3F76"/>
      <name val="Open Sans"/>
      <family val="2"/>
      <scheme val="minor"/>
    </font>
    <font>
      <b/>
      <sz val="11"/>
      <color rgb="FF3F3F3F"/>
      <name val="Open Sans"/>
      <family val="2"/>
      <scheme val="minor"/>
    </font>
    <font>
      <b/>
      <sz val="11"/>
      <color rgb="FFFA7D00"/>
      <name val="Open Sans"/>
      <family val="2"/>
      <scheme val="minor"/>
    </font>
    <font>
      <sz val="11"/>
      <color rgb="FFFA7D00"/>
      <name val="Open Sans"/>
      <family val="2"/>
      <scheme val="minor"/>
    </font>
    <font>
      <b/>
      <sz val="11"/>
      <color theme="0"/>
      <name val="Open Sans"/>
      <family val="2"/>
      <scheme val="minor"/>
    </font>
    <font>
      <sz val="11"/>
      <color rgb="FFFF0000"/>
      <name val="Open Sans"/>
      <family val="2"/>
      <scheme val="minor"/>
    </font>
    <font>
      <i/>
      <sz val="11"/>
      <color rgb="FF7F7F7F"/>
      <name val="Open Sans"/>
      <family val="2"/>
      <scheme val="minor"/>
    </font>
    <font>
      <b/>
      <sz val="11"/>
      <color theme="1"/>
      <name val="Open Sans"/>
      <family val="2"/>
      <scheme val="minor"/>
    </font>
    <font>
      <sz val="11"/>
      <color theme="0"/>
      <name val="Open Sans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0"/>
      <name val="Open Sans"/>
      <family val="2"/>
      <scheme val="minor"/>
    </font>
    <font>
      <sz val="10"/>
      <color theme="1"/>
      <name val="Open Sans"/>
      <family val="2"/>
      <scheme val="minor"/>
    </font>
    <font>
      <b/>
      <u/>
      <sz val="11"/>
      <color theme="0"/>
      <name val="Open Sans"/>
      <family val="2"/>
      <scheme val="minor"/>
    </font>
    <font>
      <i/>
      <sz val="11"/>
      <color theme="0"/>
      <name val="Open Sans"/>
      <family val="2"/>
      <scheme val="minor"/>
    </font>
    <font>
      <i/>
      <u/>
      <sz val="11"/>
      <color theme="0"/>
      <name val="Open Sans"/>
      <family val="2"/>
      <scheme val="minor"/>
    </font>
    <font>
      <sz val="11"/>
      <color theme="1"/>
      <name val="Open Sans"/>
      <scheme val="minor"/>
    </font>
    <font>
      <sz val="10"/>
      <color theme="1"/>
      <name val="Open Sans"/>
      <scheme val="minor"/>
    </font>
    <font>
      <i/>
      <sz val="9"/>
      <color theme="1"/>
      <name val="Open Sans"/>
      <scheme val="minor"/>
    </font>
    <font>
      <b/>
      <sz val="14"/>
      <color theme="3"/>
      <name val="Open Sans"/>
      <family val="2"/>
      <scheme val="minor"/>
    </font>
    <font>
      <b/>
      <sz val="11"/>
      <color theme="1"/>
      <name val="Open Sans"/>
      <scheme val="minor"/>
    </font>
    <font>
      <b/>
      <sz val="11"/>
      <color theme="0"/>
      <name val="Open Sans"/>
      <scheme val="minor"/>
    </font>
    <font>
      <sz val="11"/>
      <color rgb="FF000000"/>
      <name val="Calibri"/>
      <family val="2"/>
    </font>
    <font>
      <b/>
      <sz val="16"/>
      <color theme="0"/>
      <name val="Open Sans"/>
      <scheme val="minor"/>
    </font>
    <font>
      <sz val="11"/>
      <color rgb="FF000000"/>
      <name val="Calibri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0" tint="-0.14996795556505021"/>
      </patternFill>
    </fill>
    <fill>
      <patternFill patternType="solid">
        <fgColor theme="4" tint="0.79998168889431442"/>
        <bgColor theme="0" tint="-0.14996795556505021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  <xf numFmtId="0" fontId="20" fillId="0" borderId="0"/>
    <xf numFmtId="0" fontId="1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0" fontId="34" fillId="0" borderId="0"/>
    <xf numFmtId="43" fontId="1" fillId="0" borderId="0" applyFont="0" applyFill="0" applyBorder="0" applyAlignment="0" applyProtection="0"/>
  </cellStyleXfs>
  <cellXfs count="188">
    <xf numFmtId="0" fontId="0" fillId="0" borderId="0" xfId="0"/>
    <xf numFmtId="3" fontId="0" fillId="0" borderId="11" xfId="0" applyNumberFormat="1" applyBorder="1"/>
    <xf numFmtId="3" fontId="16" fillId="35" borderId="11" xfId="0" applyNumberFormat="1" applyFont="1" applyFill="1" applyBorder="1"/>
    <xf numFmtId="165" fontId="13" fillId="34" borderId="11" xfId="0" applyNumberFormat="1" applyFont="1" applyFill="1" applyBorder="1" applyAlignment="1">
      <alignment horizontal="center" vertical="center"/>
    </xf>
    <xf numFmtId="165" fontId="13" fillId="34" borderId="16" xfId="0" applyNumberFormat="1" applyFont="1" applyFill="1" applyBorder="1" applyAlignment="1">
      <alignment horizontal="center" vertical="center"/>
    </xf>
    <xf numFmtId="165" fontId="16" fillId="35" borderId="15" xfId="0" applyNumberFormat="1" applyFont="1" applyFill="1" applyBorder="1" applyAlignment="1">
      <alignment horizontal="left"/>
    </xf>
    <xf numFmtId="3" fontId="16" fillId="35" borderId="16" xfId="0" applyNumberFormat="1" applyFont="1" applyFill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3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2" fontId="16" fillId="35" borderId="17" xfId="0" applyNumberFormat="1" applyFont="1" applyFill="1" applyBorder="1"/>
    <xf numFmtId="0" fontId="0" fillId="40" borderId="17" xfId="0" applyFill="1" applyBorder="1"/>
    <xf numFmtId="0" fontId="0" fillId="40" borderId="11" xfId="0" applyFill="1" applyBorder="1"/>
    <xf numFmtId="164" fontId="16" fillId="35" borderId="18" xfId="44" applyFont="1" applyFill="1" applyBorder="1" applyAlignment="1">
      <alignment horizontal="left"/>
    </xf>
    <xf numFmtId="165" fontId="16" fillId="35" borderId="17" xfId="44" applyNumberFormat="1" applyFont="1" applyFill="1" applyBorder="1" applyAlignment="1">
      <alignment horizontal="left"/>
    </xf>
    <xf numFmtId="0" fontId="16" fillId="37" borderId="13" xfId="0" applyFont="1" applyFill="1" applyBorder="1" applyAlignment="1">
      <alignment horizontal="left"/>
    </xf>
    <xf numFmtId="2" fontId="0" fillId="0" borderId="16" xfId="0" applyNumberFormat="1" applyBorder="1"/>
    <xf numFmtId="164" fontId="0" fillId="0" borderId="11" xfId="44" applyFont="1" applyBorder="1" applyAlignment="1">
      <alignment horizontal="left"/>
    </xf>
    <xf numFmtId="165" fontId="0" fillId="0" borderId="11" xfId="44" applyNumberFormat="1" applyFont="1" applyBorder="1" applyAlignment="1">
      <alignment horizontal="left"/>
    </xf>
    <xf numFmtId="0" fontId="13" fillId="36" borderId="33" xfId="0" applyFont="1" applyFill="1" applyBorder="1" applyAlignment="1">
      <alignment horizontal="center" vertical="center"/>
    </xf>
    <xf numFmtId="0" fontId="13" fillId="36" borderId="16" xfId="0" applyFont="1" applyFill="1" applyBorder="1" applyAlignment="1">
      <alignment horizontal="center" vertical="center"/>
    </xf>
    <xf numFmtId="2" fontId="0" fillId="0" borderId="11" xfId="0" applyNumberFormat="1" applyBorder="1"/>
    <xf numFmtId="0" fontId="13" fillId="36" borderId="32" xfId="0" applyFont="1" applyFill="1" applyBorder="1" applyAlignment="1">
      <alignment horizontal="center" vertical="center"/>
    </xf>
    <xf numFmtId="164" fontId="0" fillId="0" borderId="16" xfId="44" applyFont="1" applyBorder="1" applyAlignment="1">
      <alignment horizontal="left"/>
    </xf>
    <xf numFmtId="2" fontId="16" fillId="35" borderId="18" xfId="0" applyNumberFormat="1" applyFont="1" applyFill="1" applyBorder="1"/>
    <xf numFmtId="0" fontId="0" fillId="33" borderId="11" xfId="0" applyFill="1" applyBorder="1"/>
    <xf numFmtId="164" fontId="16" fillId="35" borderId="17" xfId="44" applyFont="1" applyFill="1" applyBorder="1" applyAlignment="1">
      <alignment horizontal="left"/>
    </xf>
    <xf numFmtId="0" fontId="16" fillId="35" borderId="13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164" fontId="0" fillId="33" borderId="16" xfId="44" applyFont="1" applyFill="1" applyBorder="1"/>
    <xf numFmtId="164" fontId="0" fillId="40" borderId="16" xfId="44" applyFont="1" applyFill="1" applyBorder="1"/>
    <xf numFmtId="164" fontId="0" fillId="40" borderId="18" xfId="44" applyFont="1" applyFill="1" applyBorder="1"/>
    <xf numFmtId="165" fontId="0" fillId="40" borderId="11" xfId="44" applyNumberFormat="1" applyFont="1" applyFill="1" applyBorder="1"/>
    <xf numFmtId="165" fontId="0" fillId="33" borderId="11" xfId="44" applyNumberFormat="1" applyFont="1" applyFill="1" applyBorder="1"/>
    <xf numFmtId="165" fontId="0" fillId="40" borderId="17" xfId="44" applyNumberFormat="1" applyFont="1" applyFill="1" applyBorder="1"/>
    <xf numFmtId="9" fontId="22" fillId="33" borderId="31" xfId="70" applyFont="1" applyFill="1" applyBorder="1"/>
    <xf numFmtId="166" fontId="22" fillId="40" borderId="30" xfId="46" applyNumberFormat="1" applyFont="1" applyFill="1" applyBorder="1"/>
    <xf numFmtId="2" fontId="22" fillId="40" borderId="30" xfId="0" applyNumberFormat="1" applyFont="1" applyFill="1" applyBorder="1" applyAlignment="1">
      <alignment horizontal="right"/>
    </xf>
    <xf numFmtId="9" fontId="22" fillId="33" borderId="30" xfId="70" applyFont="1" applyFill="1" applyBorder="1"/>
    <xf numFmtId="43" fontId="22" fillId="33" borderId="30" xfId="46" applyFont="1" applyFill="1" applyBorder="1"/>
    <xf numFmtId="0" fontId="22" fillId="40" borderId="27" xfId="0" applyFont="1" applyFill="1" applyBorder="1"/>
    <xf numFmtId="0" fontId="24" fillId="38" borderId="0" xfId="0" applyFont="1" applyFill="1" applyAlignment="1">
      <alignment horizontal="center"/>
    </xf>
    <xf numFmtId="0" fontId="22" fillId="33" borderId="27" xfId="0" applyFont="1" applyFill="1" applyBorder="1"/>
    <xf numFmtId="9" fontId="22" fillId="40" borderId="28" xfId="70" applyFont="1" applyFill="1" applyBorder="1"/>
    <xf numFmtId="9" fontId="22" fillId="33" borderId="28" xfId="70" applyFont="1" applyFill="1" applyBorder="1"/>
    <xf numFmtId="0" fontId="17" fillId="38" borderId="28" xfId="0" applyFont="1" applyFill="1" applyBorder="1" applyAlignment="1">
      <alignment horizontal="center"/>
    </xf>
    <xf numFmtId="0" fontId="17" fillId="38" borderId="0" xfId="0" applyFont="1" applyFill="1" applyAlignment="1">
      <alignment horizontal="center"/>
    </xf>
    <xf numFmtId="0" fontId="24" fillId="38" borderId="27" xfId="0" applyFont="1" applyFill="1" applyBorder="1"/>
    <xf numFmtId="0" fontId="22" fillId="40" borderId="29" xfId="0" applyFont="1" applyFill="1" applyBorder="1"/>
    <xf numFmtId="166" fontId="22" fillId="33" borderId="30" xfId="46" applyNumberFormat="1" applyFont="1" applyFill="1" applyBorder="1"/>
    <xf numFmtId="2" fontId="22" fillId="33" borderId="30" xfId="0" applyNumberFormat="1" applyFont="1" applyFill="1" applyBorder="1" applyAlignment="1">
      <alignment horizontal="right"/>
    </xf>
    <xf numFmtId="0" fontId="22" fillId="33" borderId="29" xfId="0" applyFont="1" applyFill="1" applyBorder="1"/>
    <xf numFmtId="0" fontId="23" fillId="39" borderId="25" xfId="0" applyFont="1" applyFill="1" applyBorder="1"/>
    <xf numFmtId="0" fontId="23" fillId="39" borderId="24" xfId="0" applyFont="1" applyFill="1" applyBorder="1"/>
    <xf numFmtId="9" fontId="22" fillId="40" borderId="31" xfId="70" applyFont="1" applyFill="1" applyBorder="1"/>
    <xf numFmtId="9" fontId="22" fillId="40" borderId="30" xfId="70" applyFont="1" applyFill="1" applyBorder="1"/>
    <xf numFmtId="43" fontId="22" fillId="40" borderId="30" xfId="46" applyFont="1" applyFill="1" applyBorder="1"/>
    <xf numFmtId="0" fontId="13" fillId="36" borderId="12" xfId="0" applyFont="1" applyFill="1" applyBorder="1" applyAlignment="1">
      <alignment horizontal="center" vertical="center"/>
    </xf>
    <xf numFmtId="0" fontId="13" fillId="36" borderId="11" xfId="0" applyFont="1" applyFill="1" applyBorder="1" applyAlignment="1">
      <alignment horizontal="center" vertical="center"/>
    </xf>
    <xf numFmtId="166" fontId="22" fillId="33" borderId="0" xfId="46" applyNumberFormat="1" applyFont="1" applyFill="1" applyBorder="1"/>
    <xf numFmtId="43" fontId="22" fillId="33" borderId="0" xfId="46" applyFont="1" applyFill="1" applyBorder="1"/>
    <xf numFmtId="9" fontId="22" fillId="33" borderId="0" xfId="70" applyFont="1" applyFill="1" applyBorder="1"/>
    <xf numFmtId="166" fontId="22" fillId="40" borderId="0" xfId="46" applyNumberFormat="1" applyFont="1" applyFill="1" applyBorder="1"/>
    <xf numFmtId="43" fontId="22" fillId="40" borderId="0" xfId="46" applyFont="1" applyFill="1" applyBorder="1"/>
    <xf numFmtId="9" fontId="22" fillId="40" borderId="0" xfId="70" applyFont="1" applyFill="1" applyBorder="1"/>
    <xf numFmtId="0" fontId="21" fillId="39" borderId="24" xfId="0" applyFont="1" applyFill="1" applyBorder="1" applyAlignment="1">
      <alignment vertical="center"/>
    </xf>
    <xf numFmtId="0" fontId="21" fillId="39" borderId="25" xfId="0" applyFont="1" applyFill="1" applyBorder="1" applyAlignment="1">
      <alignment vertical="center"/>
    </xf>
    <xf numFmtId="0" fontId="21" fillId="39" borderId="26" xfId="0" applyFont="1" applyFill="1" applyBorder="1" applyAlignment="1">
      <alignment vertical="center"/>
    </xf>
    <xf numFmtId="0" fontId="21" fillId="39" borderId="29" xfId="0" applyFont="1" applyFill="1" applyBorder="1" applyAlignment="1">
      <alignment vertical="center"/>
    </xf>
    <xf numFmtId="0" fontId="21" fillId="39" borderId="30" xfId="0" applyFont="1" applyFill="1" applyBorder="1" applyAlignment="1">
      <alignment vertical="center"/>
    </xf>
    <xf numFmtId="0" fontId="21" fillId="39" borderId="31" xfId="0" applyFont="1" applyFill="1" applyBorder="1" applyAlignment="1">
      <alignment vertical="center"/>
    </xf>
    <xf numFmtId="0" fontId="13" fillId="36" borderId="38" xfId="0" applyFont="1" applyFill="1" applyBorder="1" applyAlignment="1">
      <alignment horizontal="centerContinuous" vertical="center"/>
    </xf>
    <xf numFmtId="0" fontId="13" fillId="36" borderId="36" xfId="0" applyFont="1" applyFill="1" applyBorder="1" applyAlignment="1">
      <alignment horizontal="centerContinuous" vertical="center"/>
    </xf>
    <xf numFmtId="0" fontId="13" fillId="36" borderId="39" xfId="0" applyFont="1" applyFill="1" applyBorder="1" applyAlignment="1">
      <alignment horizontal="centerContinuous" vertical="center"/>
    </xf>
    <xf numFmtId="0" fontId="13" fillId="36" borderId="32" xfId="0" applyFont="1" applyFill="1" applyBorder="1" applyAlignment="1">
      <alignment horizontal="centerContinuous" vertical="center"/>
    </xf>
    <xf numFmtId="0" fontId="13" fillId="36" borderId="33" xfId="0" applyFont="1" applyFill="1" applyBorder="1" applyAlignment="1">
      <alignment horizontal="centerContinuous" vertical="center"/>
    </xf>
    <xf numFmtId="0" fontId="21" fillId="39" borderId="0" xfId="0" applyFont="1" applyFill="1" applyAlignment="1">
      <alignment vertical="center"/>
    </xf>
    <xf numFmtId="0" fontId="21" fillId="39" borderId="0" xfId="0" applyFont="1" applyFill="1" applyAlignment="1">
      <alignment horizontal="centerContinuous" vertical="center"/>
    </xf>
    <xf numFmtId="0" fontId="21" fillId="39" borderId="28" xfId="0" applyFont="1" applyFill="1" applyBorder="1" applyAlignment="1">
      <alignment horizontal="centerContinuous" vertical="center"/>
    </xf>
    <xf numFmtId="0" fontId="21" fillId="39" borderId="27" xfId="0" applyFont="1" applyFill="1" applyBorder="1" applyAlignment="1">
      <alignment horizontal="centerContinuous" vertical="center"/>
    </xf>
    <xf numFmtId="0" fontId="13" fillId="38" borderId="19" xfId="0" applyFont="1" applyFill="1" applyBorder="1" applyAlignment="1">
      <alignment horizontal="center" vertical="center"/>
    </xf>
    <xf numFmtId="0" fontId="13" fillId="38" borderId="10" xfId="0" applyFont="1" applyFill="1" applyBorder="1" applyAlignment="1">
      <alignment horizontal="center" vertical="center"/>
    </xf>
    <xf numFmtId="0" fontId="13" fillId="38" borderId="20" xfId="0" applyFont="1" applyFill="1" applyBorder="1" applyAlignment="1">
      <alignment horizontal="center" vertical="center"/>
    </xf>
    <xf numFmtId="0" fontId="16" fillId="40" borderId="29" xfId="0" applyFont="1" applyFill="1" applyBorder="1" applyAlignment="1">
      <alignment horizontal="center"/>
    </xf>
    <xf numFmtId="0" fontId="16" fillId="40" borderId="30" xfId="0" applyFont="1" applyFill="1" applyBorder="1" applyAlignment="1">
      <alignment horizontal="center"/>
    </xf>
    <xf numFmtId="0" fontId="16" fillId="40" borderId="31" xfId="0" applyFont="1" applyFill="1" applyBorder="1" applyAlignment="1">
      <alignment horizontal="center"/>
    </xf>
    <xf numFmtId="0" fontId="0" fillId="40" borderId="34" xfId="0" applyFill="1" applyBorder="1" applyAlignment="1">
      <alignment vertical="center"/>
    </xf>
    <xf numFmtId="0" fontId="0" fillId="40" borderId="35" xfId="0" applyFill="1" applyBorder="1" applyAlignment="1">
      <alignment vertical="center"/>
    </xf>
    <xf numFmtId="0" fontId="0" fillId="40" borderId="19" xfId="0" applyFill="1" applyBorder="1" applyAlignment="1">
      <alignment vertical="center"/>
    </xf>
    <xf numFmtId="0" fontId="0" fillId="33" borderId="34" xfId="0" applyFill="1" applyBorder="1" applyAlignment="1">
      <alignment vertical="center"/>
    </xf>
    <xf numFmtId="0" fontId="0" fillId="33" borderId="35" xfId="0" applyFill="1" applyBorder="1" applyAlignment="1">
      <alignment vertical="center"/>
    </xf>
    <xf numFmtId="0" fontId="0" fillId="33" borderId="19" xfId="0" applyFill="1" applyBorder="1" applyAlignment="1">
      <alignment vertical="center"/>
    </xf>
    <xf numFmtId="0" fontId="0" fillId="40" borderId="14" xfId="0" applyFill="1" applyBorder="1" applyAlignment="1">
      <alignment vertical="center"/>
    </xf>
    <xf numFmtId="0" fontId="16" fillId="40" borderId="24" xfId="0" applyFont="1" applyFill="1" applyBorder="1" applyAlignment="1">
      <alignment horizontal="centerContinuous"/>
    </xf>
    <xf numFmtId="0" fontId="16" fillId="40" borderId="25" xfId="0" applyFont="1" applyFill="1" applyBorder="1" applyAlignment="1">
      <alignment horizontal="centerContinuous"/>
    </xf>
    <xf numFmtId="0" fontId="16" fillId="40" borderId="26" xfId="0" applyFont="1" applyFill="1" applyBorder="1" applyAlignment="1">
      <alignment horizontal="centerContinuous"/>
    </xf>
    <xf numFmtId="0" fontId="28" fillId="40" borderId="27" xfId="0" applyFont="1" applyFill="1" applyBorder="1" applyAlignment="1">
      <alignment horizontal="centerContinuous"/>
    </xf>
    <xf numFmtId="0" fontId="28" fillId="40" borderId="0" xfId="0" applyFont="1" applyFill="1" applyAlignment="1">
      <alignment horizontal="centerContinuous"/>
    </xf>
    <xf numFmtId="0" fontId="28" fillId="40" borderId="28" xfId="0" applyFont="1" applyFill="1" applyBorder="1" applyAlignment="1">
      <alignment horizontal="centerContinuous"/>
    </xf>
    <xf numFmtId="0" fontId="0" fillId="39" borderId="25" xfId="0" applyFill="1" applyBorder="1"/>
    <xf numFmtId="0" fontId="0" fillId="39" borderId="26" xfId="0" applyFill="1" applyBorder="1"/>
    <xf numFmtId="0" fontId="0" fillId="39" borderId="30" xfId="0" applyFill="1" applyBorder="1"/>
    <xf numFmtId="0" fontId="0" fillId="39" borderId="31" xfId="0" applyFill="1" applyBorder="1"/>
    <xf numFmtId="0" fontId="0" fillId="39" borderId="0" xfId="0" applyFill="1" applyAlignment="1">
      <alignment horizontal="centerContinuous"/>
    </xf>
    <xf numFmtId="0" fontId="0" fillId="39" borderId="28" xfId="0" applyFill="1" applyBorder="1" applyAlignment="1">
      <alignment horizontal="centerContinuous"/>
    </xf>
    <xf numFmtId="0" fontId="25" fillId="38" borderId="27" xfId="0" applyFont="1" applyFill="1" applyBorder="1"/>
    <xf numFmtId="0" fontId="23" fillId="39" borderId="25" xfId="0" applyFont="1" applyFill="1" applyBorder="1" applyAlignment="1">
      <alignment horizontal="centerContinuous"/>
    </xf>
    <xf numFmtId="0" fontId="23" fillId="39" borderId="26" xfId="0" applyFont="1" applyFill="1" applyBorder="1" applyAlignment="1">
      <alignment horizontal="centerContinuous"/>
    </xf>
    <xf numFmtId="2" fontId="22" fillId="33" borderId="0" xfId="0" applyNumberFormat="1" applyFont="1" applyFill="1" applyAlignment="1">
      <alignment horizontal="right"/>
    </xf>
    <xf numFmtId="2" fontId="22" fillId="40" borderId="0" xfId="0" applyNumberFormat="1" applyFont="1" applyFill="1" applyAlignment="1">
      <alignment horizontal="right"/>
    </xf>
    <xf numFmtId="0" fontId="22" fillId="40" borderId="24" xfId="0" applyFont="1" applyFill="1" applyBorder="1"/>
    <xf numFmtId="2" fontId="22" fillId="40" borderId="25" xfId="0" applyNumberFormat="1" applyFont="1" applyFill="1" applyBorder="1" applyAlignment="1">
      <alignment horizontal="right"/>
    </xf>
    <xf numFmtId="166" fontId="22" fillId="40" borderId="25" xfId="46" applyNumberFormat="1" applyFont="1" applyFill="1" applyBorder="1"/>
    <xf numFmtId="43" fontId="22" fillId="40" borderId="25" xfId="46" applyFont="1" applyFill="1" applyBorder="1"/>
    <xf numFmtId="9" fontId="22" fillId="40" borderId="25" xfId="70" applyFont="1" applyFill="1" applyBorder="1"/>
    <xf numFmtId="9" fontId="22" fillId="40" borderId="26" xfId="70" applyFont="1" applyFill="1" applyBorder="1"/>
    <xf numFmtId="0" fontId="29" fillId="0" borderId="27" xfId="0" applyFont="1" applyBorder="1" applyAlignment="1">
      <alignment horizontal="centerContinuous" vertical="center"/>
    </xf>
    <xf numFmtId="0" fontId="29" fillId="0" borderId="0" xfId="0" applyFont="1" applyAlignment="1">
      <alignment horizontal="centerContinuous" vertical="center"/>
    </xf>
    <xf numFmtId="166" fontId="27" fillId="40" borderId="0" xfId="46" applyNumberFormat="1" applyFont="1" applyFill="1" applyBorder="1"/>
    <xf numFmtId="43" fontId="27" fillId="40" borderId="0" xfId="46" applyFont="1" applyFill="1" applyBorder="1"/>
    <xf numFmtId="9" fontId="27" fillId="40" borderId="0" xfId="70" applyFont="1" applyFill="1" applyBorder="1"/>
    <xf numFmtId="166" fontId="27" fillId="33" borderId="0" xfId="46" applyNumberFormat="1" applyFont="1" applyFill="1" applyBorder="1"/>
    <xf numFmtId="43" fontId="27" fillId="33" borderId="0" xfId="46" applyFont="1" applyFill="1" applyBorder="1"/>
    <xf numFmtId="9" fontId="27" fillId="33" borderId="0" xfId="70" applyFont="1" applyFill="1" applyBorder="1"/>
    <xf numFmtId="0" fontId="27" fillId="40" borderId="24" xfId="0" applyFont="1" applyFill="1" applyBorder="1"/>
    <xf numFmtId="2" fontId="27" fillId="40" borderId="25" xfId="0" applyNumberFormat="1" applyFont="1" applyFill="1" applyBorder="1" applyAlignment="1">
      <alignment horizontal="right"/>
    </xf>
    <xf numFmtId="166" fontId="27" fillId="40" borderId="25" xfId="46" applyNumberFormat="1" applyFont="1" applyFill="1" applyBorder="1"/>
    <xf numFmtId="43" fontId="27" fillId="40" borderId="25" xfId="46" applyFont="1" applyFill="1" applyBorder="1"/>
    <xf numFmtId="9" fontId="27" fillId="40" borderId="25" xfId="70" applyFont="1" applyFill="1" applyBorder="1"/>
    <xf numFmtId="9" fontId="27" fillId="40" borderId="26" xfId="70" applyFont="1" applyFill="1" applyBorder="1"/>
    <xf numFmtId="0" fontId="27" fillId="40" borderId="27" xfId="0" applyFont="1" applyFill="1" applyBorder="1"/>
    <xf numFmtId="2" fontId="27" fillId="40" borderId="0" xfId="0" applyNumberFormat="1" applyFont="1" applyFill="1" applyAlignment="1">
      <alignment horizontal="right"/>
    </xf>
    <xf numFmtId="9" fontId="27" fillId="40" borderId="28" xfId="70" applyFont="1" applyFill="1" applyBorder="1"/>
    <xf numFmtId="0" fontId="27" fillId="33" borderId="27" xfId="0" applyFont="1" applyFill="1" applyBorder="1"/>
    <xf numFmtId="2" fontId="27" fillId="33" borderId="0" xfId="0" applyNumberFormat="1" applyFont="1" applyFill="1" applyAlignment="1">
      <alignment horizontal="right"/>
    </xf>
    <xf numFmtId="9" fontId="27" fillId="33" borderId="28" xfId="70" applyFont="1" applyFill="1" applyBorder="1"/>
    <xf numFmtId="0" fontId="27" fillId="33" borderId="29" xfId="0" applyFont="1" applyFill="1" applyBorder="1"/>
    <xf numFmtId="2" fontId="27" fillId="33" borderId="30" xfId="0" applyNumberFormat="1" applyFont="1" applyFill="1" applyBorder="1" applyAlignment="1">
      <alignment horizontal="right"/>
    </xf>
    <xf numFmtId="166" fontId="27" fillId="33" borderId="30" xfId="46" applyNumberFormat="1" applyFont="1" applyFill="1" applyBorder="1"/>
    <xf numFmtId="43" fontId="27" fillId="33" borderId="30" xfId="46" applyFont="1" applyFill="1" applyBorder="1"/>
    <xf numFmtId="9" fontId="27" fillId="33" borderId="30" xfId="70" applyFont="1" applyFill="1" applyBorder="1"/>
    <xf numFmtId="9" fontId="27" fillId="33" borderId="31" xfId="70" applyFont="1" applyFill="1" applyBorder="1"/>
    <xf numFmtId="165" fontId="13" fillId="34" borderId="38" xfId="0" applyNumberFormat="1" applyFont="1" applyFill="1" applyBorder="1" applyAlignment="1">
      <alignment horizontal="centerContinuous" vertical="center"/>
    </xf>
    <xf numFmtId="165" fontId="13" fillId="34" borderId="36" xfId="0" applyNumberFormat="1" applyFont="1" applyFill="1" applyBorder="1" applyAlignment="1">
      <alignment horizontal="centerContinuous" vertical="center"/>
    </xf>
    <xf numFmtId="165" fontId="13" fillId="34" borderId="39" xfId="0" applyNumberFormat="1" applyFont="1" applyFill="1" applyBorder="1" applyAlignment="1">
      <alignment horizontal="centerContinuous" vertical="center"/>
    </xf>
    <xf numFmtId="0" fontId="30" fillId="0" borderId="0" xfId="0" applyFont="1"/>
    <xf numFmtId="0" fontId="31" fillId="38" borderId="21" xfId="0" applyFont="1" applyFill="1" applyBorder="1"/>
    <xf numFmtId="0" fontId="31" fillId="38" borderId="22" xfId="0" applyFont="1" applyFill="1" applyBorder="1"/>
    <xf numFmtId="0" fontId="31" fillId="38" borderId="23" xfId="0" applyFont="1" applyFill="1" applyBorder="1"/>
    <xf numFmtId="167" fontId="0" fillId="0" borderId="0" xfId="73" applyNumberFormat="1" applyFont="1"/>
    <xf numFmtId="0" fontId="33" fillId="39" borderId="0" xfId="0" applyFont="1" applyFill="1" applyAlignment="1">
      <alignment horizontal="centerContinuous" vertical="center"/>
    </xf>
    <xf numFmtId="0" fontId="33" fillId="39" borderId="29" xfId="0" applyFont="1" applyFill="1" applyBorder="1" applyAlignment="1">
      <alignment vertical="center"/>
    </xf>
    <xf numFmtId="0" fontId="33" fillId="39" borderId="24" xfId="0" applyFont="1" applyFill="1" applyBorder="1" applyAlignment="1">
      <alignment vertical="center"/>
    </xf>
    <xf numFmtId="0" fontId="33" fillId="39" borderId="30" xfId="0" applyFont="1" applyFill="1" applyBorder="1" applyAlignment="1">
      <alignment vertical="center"/>
    </xf>
    <xf numFmtId="0" fontId="33" fillId="39" borderId="25" xfId="0" applyFont="1" applyFill="1" applyBorder="1" applyAlignment="1">
      <alignment vertical="center"/>
    </xf>
    <xf numFmtId="0" fontId="33" fillId="39" borderId="27" xfId="0" applyFont="1" applyFill="1" applyBorder="1" applyAlignment="1">
      <alignment horizontal="centerContinuous" vertical="center"/>
    </xf>
    <xf numFmtId="0" fontId="13" fillId="38" borderId="21" xfId="0" applyFont="1" applyFill="1" applyBorder="1"/>
    <xf numFmtId="0" fontId="13" fillId="38" borderId="22" xfId="0" applyFont="1" applyFill="1" applyBorder="1"/>
    <xf numFmtId="0" fontId="13" fillId="38" borderId="23" xfId="0" applyFont="1" applyFill="1" applyBorder="1"/>
    <xf numFmtId="0" fontId="16" fillId="40" borderId="24" xfId="0" applyFont="1" applyFill="1" applyBorder="1" applyAlignment="1">
      <alignment horizontal="left" vertical="center" wrapText="1"/>
    </xf>
    <xf numFmtId="0" fontId="16" fillId="40" borderId="25" xfId="0" applyFont="1" applyFill="1" applyBorder="1" applyAlignment="1">
      <alignment horizontal="left" vertical="center" wrapText="1"/>
    </xf>
    <xf numFmtId="0" fontId="16" fillId="40" borderId="26" xfId="0" applyFont="1" applyFill="1" applyBorder="1" applyAlignment="1">
      <alignment horizontal="left" vertical="center" wrapText="1"/>
    </xf>
    <xf numFmtId="0" fontId="16" fillId="40" borderId="27" xfId="0" applyFont="1" applyFill="1" applyBorder="1" applyAlignment="1">
      <alignment horizontal="left" vertical="center" wrapText="1"/>
    </xf>
    <xf numFmtId="0" fontId="16" fillId="40" borderId="0" xfId="0" applyFont="1" applyFill="1" applyAlignment="1">
      <alignment horizontal="left" vertical="center" wrapText="1"/>
    </xf>
    <xf numFmtId="0" fontId="16" fillId="40" borderId="28" xfId="0" applyFont="1" applyFill="1" applyBorder="1" applyAlignment="1">
      <alignment horizontal="left" vertical="center" wrapText="1"/>
    </xf>
    <xf numFmtId="0" fontId="16" fillId="40" borderId="29" xfId="0" applyFont="1" applyFill="1" applyBorder="1" applyAlignment="1">
      <alignment horizontal="left" vertical="center" wrapText="1"/>
    </xf>
    <xf numFmtId="0" fontId="16" fillId="40" borderId="30" xfId="0" applyFont="1" applyFill="1" applyBorder="1" applyAlignment="1">
      <alignment horizontal="left" vertical="center" wrapText="1"/>
    </xf>
    <xf numFmtId="0" fontId="16" fillId="40" borderId="31" xfId="0" applyFont="1" applyFill="1" applyBorder="1" applyAlignment="1">
      <alignment horizontal="left" vertical="center" wrapText="1"/>
    </xf>
    <xf numFmtId="0" fontId="16" fillId="40" borderId="24" xfId="0" applyFont="1" applyFill="1" applyBorder="1" applyAlignment="1">
      <alignment horizontal="left" vertical="center"/>
    </xf>
    <xf numFmtId="0" fontId="16" fillId="40" borderId="25" xfId="0" applyFont="1" applyFill="1" applyBorder="1" applyAlignment="1">
      <alignment horizontal="left" vertical="center"/>
    </xf>
    <xf numFmtId="0" fontId="16" fillId="40" borderId="26" xfId="0" applyFont="1" applyFill="1" applyBorder="1" applyAlignment="1">
      <alignment horizontal="left" vertical="center"/>
    </xf>
    <xf numFmtId="0" fontId="16" fillId="40" borderId="27" xfId="0" applyFont="1" applyFill="1" applyBorder="1" applyAlignment="1">
      <alignment horizontal="left" vertical="center"/>
    </xf>
    <xf numFmtId="0" fontId="16" fillId="40" borderId="0" xfId="0" applyFont="1" applyFill="1" applyAlignment="1">
      <alignment horizontal="left" vertical="center"/>
    </xf>
    <xf numFmtId="0" fontId="16" fillId="40" borderId="28" xfId="0" applyFont="1" applyFill="1" applyBorder="1" applyAlignment="1">
      <alignment horizontal="left" vertical="center"/>
    </xf>
    <xf numFmtId="0" fontId="16" fillId="40" borderId="29" xfId="0" applyFont="1" applyFill="1" applyBorder="1" applyAlignment="1">
      <alignment horizontal="left" vertical="center"/>
    </xf>
    <xf numFmtId="0" fontId="16" fillId="40" borderId="30" xfId="0" applyFont="1" applyFill="1" applyBorder="1" applyAlignment="1">
      <alignment horizontal="left" vertical="center"/>
    </xf>
    <xf numFmtId="0" fontId="16" fillId="40" borderId="31" xfId="0" applyFont="1" applyFill="1" applyBorder="1" applyAlignment="1">
      <alignment horizontal="left" vertical="center"/>
    </xf>
    <xf numFmtId="165" fontId="13" fillId="34" borderId="37" xfId="0" applyNumberFormat="1" applyFont="1" applyFill="1" applyBorder="1" applyAlignment="1">
      <alignment horizontal="center" vertical="center"/>
    </xf>
    <xf numFmtId="165" fontId="13" fillId="34" borderId="19" xfId="0" applyNumberFormat="1" applyFont="1" applyFill="1" applyBorder="1" applyAlignment="1">
      <alignment horizontal="center" vertical="center"/>
    </xf>
    <xf numFmtId="0" fontId="13" fillId="36" borderId="37" xfId="0" applyFont="1" applyFill="1" applyBorder="1" applyAlignment="1">
      <alignment horizontal="center" vertical="center"/>
    </xf>
    <xf numFmtId="0" fontId="13" fillId="36" borderId="19" xfId="0" applyFont="1" applyFill="1" applyBorder="1" applyAlignment="1">
      <alignment horizontal="center" vertical="center"/>
    </xf>
    <xf numFmtId="0" fontId="30" fillId="0" borderId="3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16" fillId="0" borderId="30" xfId="0" applyFont="1" applyBorder="1" applyAlignment="1">
      <alignment horizontal="center"/>
    </xf>
  </cellXfs>
  <cellStyles count="81">
    <cellStyle name="20 % – uthevingsfarge 1 2" xfId="48" xr:uid="{F3AEC378-46C6-4466-847C-A733DB3ED7D3}"/>
    <cellStyle name="20 % – uthevingsfarge 1 3" xfId="24" xr:uid="{A430B3E9-3FC6-499B-839C-D5AE489B4428}"/>
    <cellStyle name="20 % – uthevingsfarge 2 2" xfId="51" xr:uid="{E356713B-8EBD-450A-8C18-4125165D4405}"/>
    <cellStyle name="20 % – uthevingsfarge 2 3" xfId="25" xr:uid="{C8F5DD01-FE61-48EC-9396-A9F508C1FED0}"/>
    <cellStyle name="20 % – uthevingsfarge 3 2" xfId="54" xr:uid="{ED89AEBE-FAB5-4A71-8A07-E3FF24C7E010}"/>
    <cellStyle name="20 % – uthevingsfarge 3 3" xfId="26" xr:uid="{9491DECF-5141-435F-8802-4D3CAEF09C24}"/>
    <cellStyle name="20 % – uthevingsfarge 4 2" xfId="57" xr:uid="{331755A0-5F6F-4477-882E-027541137245}"/>
    <cellStyle name="20 % – uthevingsfarge 4 3" xfId="27" xr:uid="{12EF641D-D81A-4C2C-A5D7-4A13A6E315FD}"/>
    <cellStyle name="20 % – uthevingsfarge 5 2" xfId="60" xr:uid="{428CD486-64EA-4508-AF99-198AF02DE0DC}"/>
    <cellStyle name="20 % – uthevingsfarge 5 3" xfId="28" xr:uid="{815708E3-5B20-4231-90B5-1670C1CD2631}"/>
    <cellStyle name="20 % – uthevingsfarge 6 2" xfId="63" xr:uid="{DBC87926-B394-4942-AE77-3EEB19FB3216}"/>
    <cellStyle name="20 % – uthevingsfarge 6 3" xfId="29" xr:uid="{169F7048-5E02-4E2A-A576-534A3AA6B044}"/>
    <cellStyle name="40 % – uthevingsfarge 1 2" xfId="49" xr:uid="{689C5C48-6B8E-4B2A-B4B1-079D409C2862}"/>
    <cellStyle name="40 % – uthevingsfarge 1 3" xfId="30" xr:uid="{BE9A9B51-7662-44DE-854C-B9CF187F0235}"/>
    <cellStyle name="40 % – uthevingsfarge 2 2" xfId="52" xr:uid="{4BD22B9F-36C8-4FD8-85A3-33EDEEE99F2B}"/>
    <cellStyle name="40 % – uthevingsfarge 2 3" xfId="31" xr:uid="{5352FD68-F2C7-4016-8A71-BCEF8471B4AF}"/>
    <cellStyle name="40 % – uthevingsfarge 3 2" xfId="55" xr:uid="{8388BB34-3D60-400A-B537-E6A0614A9216}"/>
    <cellStyle name="40 % – uthevingsfarge 3 3" xfId="32" xr:uid="{2F7FAD2F-EFF7-4F52-8571-FC4ED880268B}"/>
    <cellStyle name="40 % – uthevingsfarge 4 2" xfId="58" xr:uid="{9950AF3B-B636-4361-AEE6-65416E85B85A}"/>
    <cellStyle name="40 % – uthevingsfarge 4 3" xfId="33" xr:uid="{F3668ACB-CE1F-466D-909A-9C1A30BDDAFA}"/>
    <cellStyle name="40 % – uthevingsfarge 5 2" xfId="61" xr:uid="{5047AFC2-4430-41E2-8FB0-199EC729C3A0}"/>
    <cellStyle name="40 % – uthevingsfarge 5 3" xfId="34" xr:uid="{ACE6337B-AFD6-45AA-B56E-D8FC2D01BFC8}"/>
    <cellStyle name="40 % – uthevingsfarge 6 2" xfId="64" xr:uid="{07035F03-D0D3-4E9E-82FA-052F1613F703}"/>
    <cellStyle name="40 % – uthevingsfarge 6 3" xfId="35" xr:uid="{9B57F7C4-2086-469F-8C07-7EED15D88194}"/>
    <cellStyle name="60 % – uthevingsfarge 1 2" xfId="50" xr:uid="{0C7046F5-81A0-44C7-AE3B-C5745DDDEC3A}"/>
    <cellStyle name="60 % – uthevingsfarge 1 3" xfId="36" xr:uid="{41E9137A-AD07-4FD7-918F-8D4E4075FA9B}"/>
    <cellStyle name="60 % – uthevingsfarge 2 2" xfId="53" xr:uid="{754B8D11-2184-4DD3-8E3F-93E53322592B}"/>
    <cellStyle name="60 % – uthevingsfarge 2 3" xfId="37" xr:uid="{CF8F454B-EDD1-4895-ADF8-B22FF26071AA}"/>
    <cellStyle name="60 % – uthevingsfarge 3 2" xfId="56" xr:uid="{5539DF9B-4BBA-4596-A6CD-97F0C0E3F072}"/>
    <cellStyle name="60 % – uthevingsfarge 3 3" xfId="38" xr:uid="{FD3067A1-5472-4349-9D08-EDCB6D3616BA}"/>
    <cellStyle name="60 % – uthevingsfarge 4 2" xfId="59" xr:uid="{13B8341C-1938-417C-A8ED-A029B9791452}"/>
    <cellStyle name="60 % – uthevingsfarge 4 3" xfId="39" xr:uid="{9AC25043-0E30-4FDC-AF58-ECDB0A878335}"/>
    <cellStyle name="60 % – uthevingsfarge 5 2" xfId="62" xr:uid="{5263C8E7-B6D5-4914-ABC5-FADA3F80F351}"/>
    <cellStyle name="60 % – uthevingsfarge 5 3" xfId="40" xr:uid="{01CF5417-9FCF-4C3D-9726-8350649428B6}"/>
    <cellStyle name="60 % – uthevingsfarge 6 2" xfId="65" xr:uid="{41C3DB78-D49A-403A-BDEE-5D6A9665A839}"/>
    <cellStyle name="60 % – uthevingsfarge 6 3" xfId="41" xr:uid="{B22C7364-D773-418E-9C2F-86EE68078242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73" builtinId="3"/>
    <cellStyle name="Komma 2" xfId="44" xr:uid="{698632AC-9FA6-4CC8-AE96-99B1CCBEDA86}"/>
    <cellStyle name="Komma 2 2" xfId="45" xr:uid="{E836C8CF-9390-4019-B132-BAF3142BA8C3}"/>
    <cellStyle name="Komma 2 2 2" xfId="71" xr:uid="{7C503949-B0AD-4321-9BF3-CC52D223A794}"/>
    <cellStyle name="Komma 2 2 3" xfId="72" xr:uid="{27431BE3-2C38-4494-8DA2-E464210EA083}"/>
    <cellStyle name="Komma 2 2 4" xfId="74" xr:uid="{669015A0-3F18-41A0-9FD1-3982260679C4}"/>
    <cellStyle name="Komma 2 2 5" xfId="76" xr:uid="{C1E9334B-1864-4ED9-95F4-29CB47576B4E}"/>
    <cellStyle name="Komma 2 2 6" xfId="78" xr:uid="{9D7F61A2-BD9E-486A-B0D1-DE499AC1D8C9}"/>
    <cellStyle name="Komma 2 2 7" xfId="80" xr:uid="{64A25EE2-B182-40F3-9335-20A3E56B8A1C}"/>
    <cellStyle name="Komma 3" xfId="46" xr:uid="{BB693E4B-03A0-40BE-8072-4241088DEF53}"/>
    <cellStyle name="Komma 4" xfId="47" xr:uid="{DEF162EF-029F-4F54-A64B-9F7C9CE22037}"/>
    <cellStyle name="Kontrollcelle" xfId="13" builtinId="23" customBuiltin="1"/>
    <cellStyle name="Merknad" xfId="15" builtinId="10" customBuiltin="1"/>
    <cellStyle name="Normal" xfId="0" builtinId="0"/>
    <cellStyle name="Normal 2" xfId="42" xr:uid="{334E7E60-00F2-4B6E-97A2-68F50385CB2C}"/>
    <cellStyle name="Normal 3" xfId="43" xr:uid="{1FEC47BF-65F5-460F-925A-1DC010417C84}"/>
    <cellStyle name="Normal 4" xfId="66" xr:uid="{892B6BEF-C2DD-417C-BD89-507767256408}"/>
    <cellStyle name="Normal 5" xfId="67" xr:uid="{84A98671-D0FD-4C44-93D2-A294CA765F0D}"/>
    <cellStyle name="Normal 6" xfId="68" xr:uid="{C6C98DEA-6024-4E06-A1D9-F0AB5E67D9A2}"/>
    <cellStyle name="Normal 6 2" xfId="69" xr:uid="{20EEE2FA-0725-4FC1-98E7-E482FE5FD01B}"/>
    <cellStyle name="Normal 7" xfId="75" xr:uid="{2D92D040-90E4-4C7D-B095-E0CDC69A9427}"/>
    <cellStyle name="Normal 7 2" xfId="77" xr:uid="{2516CF4F-227B-4A84-8E75-A561FB297428}"/>
    <cellStyle name="Normal 8" xfId="79" xr:uid="{781D7EB0-456D-461D-B275-D17A8A24FE0E}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70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19" builtinId="33" customBuiltin="1"/>
    <cellStyle name="Uthevingsfarge3" xfId="20" builtinId="37" customBuiltin="1"/>
    <cellStyle name="Uthevingsfarge4" xfId="21" builtinId="41" customBuiltin="1"/>
    <cellStyle name="Uthevingsfarge5" xfId="22" builtinId="45" customBuiltin="1"/>
    <cellStyle name="Uthevingsfarge6" xfId="23" builtinId="49" customBuiltin="1"/>
    <cellStyle name="Varseltekst" xfId="14" builtinId="11" customBuiltin="1"/>
  </cellStyles>
  <dxfs count="31">
    <dxf>
      <font>
        <color rgb="FFFF0000"/>
      </font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sz val="9"/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sz val="9"/>
        <color theme="1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/>
        <color theme="1"/>
      </font>
      <border>
        <bottom style="thin">
          <color theme="7"/>
        </bottom>
        <vertical/>
        <horizontal/>
      </border>
    </dxf>
    <dxf>
      <font>
        <sz val="9"/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9"/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1" tint="0.499984740745262"/>
        </top>
        <bottom style="thin">
          <color theme="1" tint="0.499984740745262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 tint="-4.9989318521683403E-2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top style="thin">
          <color theme="0" tint="-0.34998626667073579"/>
        </top>
      </border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</dxfs>
  <tableStyles count="5" defaultTableStyle="TableStyleMedium2" defaultPivotStyle="PivotStyleLight16">
    <tableStyle name="PivotStyleLight15 2" table="0" count="11" xr9:uid="{910C01D8-494C-4C2F-868B-504294E8A7DF}">
      <tableStyleElement type="headerRow" dxfId="30"/>
      <tableStyleElement type="totalRow" dxfId="29"/>
      <tableStyleElement type="firstRowStripe" dxfId="28"/>
      <tableStyleElement type="firstColumnStripe" dxfId="27"/>
      <tableStyleElement type="firstSubtotalColumn" dxfId="26"/>
      <tableStyleElement type="firstSubtotalRow" dxfId="25"/>
      <tableStyleElement type="secondSubtotalRow" dxfId="24"/>
      <tableStyleElement type="firstRowSubheading" dxfId="23"/>
      <tableStyleElement type="secondRowSubheading" dxfId="22"/>
      <tableStyleElement type="pageFieldLabels" dxfId="21"/>
      <tableStyleElement type="pageFieldValues" dxfId="20"/>
    </tableStyle>
    <tableStyle name="SlicerStyleDark1 2" pivot="0" table="0" count="2" xr9:uid="{A474088E-F95A-4AF1-8727-DF47D7781A15}">
      <tableStyleElement type="wholeTable" dxfId="19"/>
      <tableStyleElement type="headerRow" dxfId="18"/>
    </tableStyle>
    <tableStyle name="SlicerStyleDark4 2" pivot="0" table="0" count="2" xr9:uid="{8BE67339-3BD4-46BD-867D-F33A93BE0019}">
      <tableStyleElement type="wholeTable" dxfId="17"/>
      <tableStyleElement type="headerRow" dxfId="16"/>
    </tableStyle>
    <tableStyle name="SlicerStyleDark6 2" pivot="0" table="0" count="2" xr9:uid="{95F78FC8-AD9D-4AE8-BD3B-74229C83ED1B}">
      <tableStyleElement type="wholeTable" dxfId="15"/>
      <tableStyleElement type="headerRow" dxfId="14"/>
    </tableStyle>
    <tableStyle name="SlicerStyleLight5 2" pivot="0" table="0" count="2" xr9:uid="{A3F2CC69-14DD-4258-BCBB-91787E20E6F7}">
      <tableStyleElement type="wholeTable" dxfId="13"/>
      <tableStyleElement type="headerRow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NR_office-tema">
  <a:themeElements>
    <a:clrScheme name="Norges Råfisklag hvit">
      <a:dk1>
        <a:srgbClr val="333333"/>
      </a:dk1>
      <a:lt1>
        <a:srgbClr val="FFFFFF"/>
      </a:lt1>
      <a:dk2>
        <a:srgbClr val="005680"/>
      </a:dk2>
      <a:lt2>
        <a:srgbClr val="D1E2ED"/>
      </a:lt2>
      <a:accent1>
        <a:srgbClr val="005680"/>
      </a:accent1>
      <a:accent2>
        <a:srgbClr val="E2B900"/>
      </a:accent2>
      <a:accent3>
        <a:srgbClr val="0A92BC"/>
      </a:accent3>
      <a:accent4>
        <a:srgbClr val="915223"/>
      </a:accent4>
      <a:accent5>
        <a:srgbClr val="50BC9D"/>
      </a:accent5>
      <a:accent6>
        <a:srgbClr val="006971"/>
      </a:accent6>
      <a:hlink>
        <a:srgbClr val="005680"/>
      </a:hlink>
      <a:folHlink>
        <a:srgbClr val="919191"/>
      </a:folHlink>
    </a:clrScheme>
    <a:fontScheme name="Open Sans Semibold + Regular">
      <a:majorFont>
        <a:latin typeface="Open Sans Semibold"/>
        <a:ea typeface=""/>
        <a:cs typeface=""/>
      </a:majorFont>
      <a:minorFont>
        <a:latin typeface="Open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custClrLst>
    <a:custClr name="Mørk blå 100">
      <a:srgbClr val="005680"/>
    </a:custClr>
    <a:custClr name="Mørk blå 80">
      <a:srgbClr val="337899"/>
    </a:custClr>
    <a:custClr name="Mørk blå 60">
      <a:srgbClr val="669AB3"/>
    </a:custClr>
    <a:custClr name="Møk blå 40">
      <a:srgbClr val="99BBCC"/>
    </a:custClr>
    <a:custClr name="Mørk blå 20">
      <a:srgbClr val="CCDDE6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Lys blå 100">
      <a:srgbClr val="D1E2ED"/>
    </a:custClr>
    <a:custClr name="Lys blå 80">
      <a:srgbClr val="DAE8F1"/>
    </a:custClr>
    <a:custClr name="Lys blå 60">
      <a:srgbClr val="E3EEF4"/>
    </a:custClr>
    <a:custClr name="Lys blå 40">
      <a:srgbClr val="EDF3F8"/>
    </a:custClr>
    <a:custClr name="Lys blå 20">
      <a:srgbClr val="F6F9FB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Gul">
      <a:srgbClr val="E2B900"/>
    </a:custClr>
    <a:custClr name="Gul 80">
      <a:srgbClr val="E8C733"/>
    </a:custClr>
    <a:custClr name="Gul 60">
      <a:srgbClr val="EED566"/>
    </a:custClr>
    <a:custClr name="Gul 40">
      <a:srgbClr val="F3E399"/>
    </a:custClr>
    <a:custClr name="Gul 20">
      <a:srgbClr val="F9F1CC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Sekundær">
      <a:srgbClr val="0A92BC"/>
    </a:custClr>
    <a:custClr name="Sekundær">
      <a:srgbClr val="50BC9D"/>
    </a:custClr>
    <a:custClr name="Sekundær">
      <a:srgbClr val="38D0E5"/>
    </a:custClr>
    <a:custClr name="Sekundær">
      <a:srgbClr val="E3FFFE"/>
    </a:custClr>
    <a:custClr name="Sekundær">
      <a:srgbClr val="006971"/>
    </a:custClr>
    <a:custClr name="Sekundær">
      <a:srgbClr val="1F344C"/>
    </a:custClr>
    <a:custClr name="Sekundær">
      <a:srgbClr val="990707"/>
    </a:custClr>
    <a:custClr name="Sekundær">
      <a:srgbClr val="915223"/>
    </a:custClr>
    <a:custClr>
      <a:srgbClr val="FFFFFF"/>
    </a:custClr>
    <a:custClr>
      <a:srgbClr val="FFFFFF"/>
    </a:custClr>
    <a:custClr name="Tertiær">
      <a:srgbClr val="4DF4E8"/>
    </a:custClr>
    <a:custClr name="Tertiær">
      <a:srgbClr val="FF3939"/>
    </a:custClr>
    <a:custClr name="Tertiær">
      <a:srgbClr val="FFF200"/>
    </a:custClr>
    <a:custClr name="Tertiær">
      <a:srgbClr val="FFA31D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NR_office-tema" id="{5C741F4C-5C7D-47FA-93EE-1D2188D8CD93}" vid="{AF0FEB6F-9D60-4AF7-A5E3-1A7042F17F2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EE5F-C912-43A4-A3A4-8C307F2A1FCF}">
  <sheetPr>
    <tabColor theme="3"/>
  </sheetPr>
  <dimension ref="A1:N72"/>
  <sheetViews>
    <sheetView zoomScale="80" zoomScaleNormal="80" workbookViewId="0">
      <selection activeCell="I60" sqref="I60:M69"/>
    </sheetView>
  </sheetViews>
  <sheetFormatPr baseColWidth="10" defaultRowHeight="18.75" x14ac:dyDescent="0.4"/>
  <cols>
    <col min="1" max="1" width="14.33203125" bestFit="1" customWidth="1"/>
    <col min="9" max="9" width="14.21875" customWidth="1"/>
    <col min="14" max="14" width="11.109375" customWidth="1"/>
  </cols>
  <sheetData>
    <row r="1" spans="1:13" ht="18" customHeight="1" x14ac:dyDescent="0.4">
      <c r="A1" s="78"/>
      <c r="B1" s="68"/>
      <c r="C1" s="68"/>
      <c r="D1" s="68"/>
      <c r="E1" s="68"/>
      <c r="F1" s="68"/>
      <c r="G1" s="69"/>
    </row>
    <row r="2" spans="1:13" ht="18" customHeight="1" x14ac:dyDescent="0.4">
      <c r="A2" s="79" t="s">
        <v>343</v>
      </c>
      <c r="B2" s="79"/>
      <c r="C2" s="79"/>
      <c r="D2" s="79"/>
      <c r="E2" s="79"/>
      <c r="F2" s="79"/>
      <c r="G2" s="80"/>
    </row>
    <row r="3" spans="1:13" ht="18.600000000000001" customHeight="1" thickBot="1" x14ac:dyDescent="0.45">
      <c r="A3" s="70"/>
      <c r="B3" s="71"/>
      <c r="C3" s="71"/>
      <c r="D3" s="71"/>
      <c r="E3" s="71"/>
      <c r="F3" s="71"/>
      <c r="G3" s="72"/>
    </row>
    <row r="4" spans="1:13" ht="19.5" thickBot="1" x14ac:dyDescent="0.45"/>
    <row r="5" spans="1:13" ht="15" customHeight="1" x14ac:dyDescent="0.4">
      <c r="A5" s="170" t="s">
        <v>292</v>
      </c>
      <c r="B5" s="171"/>
      <c r="C5" s="171"/>
      <c r="D5" s="171"/>
      <c r="E5" s="171"/>
      <c r="F5" s="171"/>
      <c r="G5" s="172"/>
      <c r="I5" s="161" t="s">
        <v>291</v>
      </c>
      <c r="J5" s="162"/>
      <c r="K5" s="162"/>
      <c r="L5" s="162"/>
      <c r="M5" s="163"/>
    </row>
    <row r="6" spans="1:13" x14ac:dyDescent="0.4">
      <c r="A6" s="173"/>
      <c r="B6" s="174"/>
      <c r="C6" s="174"/>
      <c r="D6" s="174"/>
      <c r="E6" s="174"/>
      <c r="F6" s="174"/>
      <c r="G6" s="175"/>
      <c r="I6" s="164"/>
      <c r="J6" s="165"/>
      <c r="K6" s="165"/>
      <c r="L6" s="165"/>
      <c r="M6" s="166"/>
    </row>
    <row r="7" spans="1:13" ht="17.25" customHeight="1" thickBot="1" x14ac:dyDescent="0.45">
      <c r="A7" s="176"/>
      <c r="B7" s="177"/>
      <c r="C7" s="177"/>
      <c r="D7" s="177"/>
      <c r="E7" s="177"/>
      <c r="F7" s="177"/>
      <c r="G7" s="178"/>
      <c r="I7" s="167"/>
      <c r="J7" s="168"/>
      <c r="K7" s="168"/>
      <c r="L7" s="168"/>
      <c r="M7" s="169"/>
    </row>
    <row r="8" spans="1:13" x14ac:dyDescent="0.4">
      <c r="A8" s="179" t="s">
        <v>0</v>
      </c>
      <c r="B8" s="144" t="s">
        <v>1</v>
      </c>
      <c r="C8" s="145"/>
      <c r="D8" s="144" t="s">
        <v>2</v>
      </c>
      <c r="E8" s="145"/>
      <c r="F8" s="144" t="s">
        <v>3</v>
      </c>
      <c r="G8" s="146"/>
      <c r="I8" s="181" t="s">
        <v>35</v>
      </c>
      <c r="J8" s="73" t="s">
        <v>36</v>
      </c>
      <c r="K8" s="74"/>
      <c r="L8" s="73" t="s">
        <v>37</v>
      </c>
      <c r="M8" s="75"/>
    </row>
    <row r="9" spans="1:13" x14ac:dyDescent="0.4">
      <c r="A9" s="180"/>
      <c r="B9" s="3" t="s">
        <v>4</v>
      </c>
      <c r="C9" s="3" t="s">
        <v>5</v>
      </c>
      <c r="D9" s="3" t="s">
        <v>4</v>
      </c>
      <c r="E9" s="3" t="s">
        <v>5</v>
      </c>
      <c r="F9" s="3" t="s">
        <v>4</v>
      </c>
      <c r="G9" s="4" t="s">
        <v>5</v>
      </c>
      <c r="I9" s="182"/>
      <c r="J9" s="60">
        <v>2025</v>
      </c>
      <c r="K9" s="60">
        <v>2026</v>
      </c>
      <c r="L9" s="60">
        <v>2025</v>
      </c>
      <c r="M9" s="22">
        <v>2026</v>
      </c>
    </row>
    <row r="10" spans="1:13" x14ac:dyDescent="0.4">
      <c r="A10" s="5" t="s">
        <v>341</v>
      </c>
      <c r="B10" s="2">
        <v>3694756</v>
      </c>
      <c r="C10" s="2">
        <v>126906478.98999999</v>
      </c>
      <c r="D10" s="2">
        <v>1737409.8</v>
      </c>
      <c r="E10" s="2">
        <v>79203968.079999998</v>
      </c>
      <c r="F10" s="2">
        <v>5432165.7999999998</v>
      </c>
      <c r="G10" s="6">
        <v>206110447.07000008</v>
      </c>
      <c r="I10" s="30" t="s">
        <v>38</v>
      </c>
      <c r="J10" s="20">
        <v>402669.3</v>
      </c>
      <c r="K10" s="20">
        <v>193441</v>
      </c>
      <c r="L10" s="19">
        <v>67.486794113680915</v>
      </c>
      <c r="M10" s="25">
        <v>88.105748238481013</v>
      </c>
    </row>
    <row r="11" spans="1:13" x14ac:dyDescent="0.4">
      <c r="A11" s="7" t="s">
        <v>6</v>
      </c>
      <c r="B11" s="1">
        <v>675294.3</v>
      </c>
      <c r="C11" s="1">
        <v>42398359.679999992</v>
      </c>
      <c r="D11" s="1">
        <v>488067.8</v>
      </c>
      <c r="E11" s="1">
        <v>32206784.619999997</v>
      </c>
      <c r="F11" s="1">
        <v>1163362.1000000001</v>
      </c>
      <c r="G11" s="8">
        <v>74605144.300000012</v>
      </c>
      <c r="I11" s="30" t="s">
        <v>39</v>
      </c>
      <c r="J11" s="20">
        <v>492908.3</v>
      </c>
      <c r="K11" s="20">
        <v>284742.7</v>
      </c>
      <c r="L11" s="19">
        <v>68.872926211630016</v>
      </c>
      <c r="M11" s="25">
        <v>97.309278288784867</v>
      </c>
    </row>
    <row r="12" spans="1:13" x14ac:dyDescent="0.4">
      <c r="A12" s="7" t="s">
        <v>10</v>
      </c>
      <c r="B12" s="1">
        <v>1121673.1000000001</v>
      </c>
      <c r="C12" s="1">
        <v>27995612.610000011</v>
      </c>
      <c r="D12" s="1">
        <v>88241.7</v>
      </c>
      <c r="E12" s="1">
        <v>4688639.97</v>
      </c>
      <c r="F12" s="1">
        <v>1209914.8</v>
      </c>
      <c r="G12" s="8">
        <v>32684252.580000009</v>
      </c>
      <c r="I12" s="30" t="s">
        <v>40</v>
      </c>
      <c r="J12" s="20">
        <v>76395.3</v>
      </c>
      <c r="K12" s="20">
        <v>43255.7</v>
      </c>
      <c r="L12" s="19">
        <v>72.20842348940316</v>
      </c>
      <c r="M12" s="25">
        <v>92.467652008868214</v>
      </c>
    </row>
    <row r="13" spans="1:13" x14ac:dyDescent="0.4">
      <c r="A13" s="7" t="s">
        <v>19</v>
      </c>
      <c r="B13" s="1">
        <v>33057</v>
      </c>
      <c r="C13" s="1">
        <v>3011575.7</v>
      </c>
      <c r="D13" s="1">
        <v>691723.6</v>
      </c>
      <c r="E13" s="1">
        <v>28554839.150000006</v>
      </c>
      <c r="F13" s="1">
        <v>724780.6</v>
      </c>
      <c r="G13" s="8">
        <v>31566414.850000005</v>
      </c>
      <c r="I13" s="30" t="s">
        <v>41</v>
      </c>
      <c r="J13" s="20">
        <v>62955.4</v>
      </c>
      <c r="K13" s="20">
        <v>111220.6</v>
      </c>
      <c r="L13" s="19">
        <v>71.701998557709118</v>
      </c>
      <c r="M13" s="25">
        <v>95.104286481101568</v>
      </c>
    </row>
    <row r="14" spans="1:13" x14ac:dyDescent="0.4">
      <c r="A14" s="7" t="s">
        <v>11</v>
      </c>
      <c r="B14" s="1">
        <v>262971</v>
      </c>
      <c r="C14" s="1">
        <v>21859472.439999994</v>
      </c>
      <c r="D14" s="1" t="s">
        <v>330</v>
      </c>
      <c r="E14" s="1" t="s">
        <v>330</v>
      </c>
      <c r="F14" s="1">
        <v>262971</v>
      </c>
      <c r="G14" s="8">
        <v>21859472.439999994</v>
      </c>
      <c r="I14" s="30" t="s">
        <v>42</v>
      </c>
      <c r="J14" s="20">
        <v>45831.1</v>
      </c>
      <c r="K14" s="20">
        <v>18582.900000000001</v>
      </c>
      <c r="L14" s="19">
        <v>70.109775021764676</v>
      </c>
      <c r="M14" s="25">
        <v>88.700231664594867</v>
      </c>
    </row>
    <row r="15" spans="1:13" x14ac:dyDescent="0.4">
      <c r="A15" s="7" t="s">
        <v>7</v>
      </c>
      <c r="B15" s="1">
        <v>434685.1</v>
      </c>
      <c r="C15" s="1">
        <v>11020945.779999996</v>
      </c>
      <c r="D15" s="1">
        <v>223008.5</v>
      </c>
      <c r="E15" s="1">
        <v>7411964.1899999995</v>
      </c>
      <c r="F15" s="1">
        <v>657693.6</v>
      </c>
      <c r="G15" s="8">
        <v>18432909.969999999</v>
      </c>
      <c r="I15" s="30" t="s">
        <v>43</v>
      </c>
      <c r="J15" s="20">
        <v>7789.2</v>
      </c>
      <c r="K15" s="20">
        <v>2159.1</v>
      </c>
      <c r="L15" s="19">
        <v>55.149362578955461</v>
      </c>
      <c r="M15" s="25">
        <v>72.909601222731709</v>
      </c>
    </row>
    <row r="16" spans="1:13" x14ac:dyDescent="0.4">
      <c r="A16" s="7" t="s">
        <v>12</v>
      </c>
      <c r="B16" s="1">
        <v>44624</v>
      </c>
      <c r="C16" s="1">
        <v>3136042.4000000004</v>
      </c>
      <c r="D16" s="1">
        <v>26223.4</v>
      </c>
      <c r="E16" s="1">
        <v>1999458.0500000003</v>
      </c>
      <c r="F16" s="1">
        <v>70847.399999999994</v>
      </c>
      <c r="G16" s="8">
        <v>5135500.4499999993</v>
      </c>
      <c r="I16" s="30" t="s">
        <v>44</v>
      </c>
      <c r="J16" s="20">
        <v>1832.3</v>
      </c>
      <c r="K16" s="20">
        <v>1270.0999999999999</v>
      </c>
      <c r="L16" s="19">
        <v>53.748021612181411</v>
      </c>
      <c r="M16" s="25">
        <v>67.136839618927652</v>
      </c>
    </row>
    <row r="17" spans="1:14" x14ac:dyDescent="0.4">
      <c r="A17" s="7" t="s">
        <v>8</v>
      </c>
      <c r="B17" s="1">
        <v>28493.5</v>
      </c>
      <c r="C17" s="1">
        <v>4397670.71</v>
      </c>
      <c r="D17" s="1" t="s">
        <v>330</v>
      </c>
      <c r="E17" s="1" t="s">
        <v>330</v>
      </c>
      <c r="F17" s="1">
        <v>28493.5</v>
      </c>
      <c r="G17" s="8">
        <v>4397670.71</v>
      </c>
      <c r="I17" s="30" t="s">
        <v>45</v>
      </c>
      <c r="J17" s="20">
        <v>2552.5</v>
      </c>
      <c r="K17" s="20">
        <v>1485.3</v>
      </c>
      <c r="L17" s="19">
        <v>57.240082272282081</v>
      </c>
      <c r="M17" s="25">
        <v>76.159361745102004</v>
      </c>
    </row>
    <row r="18" spans="1:14" x14ac:dyDescent="0.4">
      <c r="A18" s="7" t="s">
        <v>17</v>
      </c>
      <c r="B18" s="1">
        <v>15675.5</v>
      </c>
      <c r="C18" s="1">
        <v>262623.07</v>
      </c>
      <c r="D18" s="1">
        <v>112572.8</v>
      </c>
      <c r="E18" s="1">
        <v>2149118.5</v>
      </c>
      <c r="F18" s="1">
        <v>128248.3</v>
      </c>
      <c r="G18" s="8">
        <v>2411741.5699999998</v>
      </c>
      <c r="I18" s="30" t="s">
        <v>46</v>
      </c>
      <c r="J18" s="20">
        <v>2869.3</v>
      </c>
      <c r="K18" s="20">
        <v>3569.2</v>
      </c>
      <c r="L18" s="19">
        <v>56.614839856410974</v>
      </c>
      <c r="M18" s="25">
        <v>77.342125686428332</v>
      </c>
    </row>
    <row r="19" spans="1:14" ht="19.5" thickBot="1" x14ac:dyDescent="0.45">
      <c r="A19" s="7" t="s">
        <v>317</v>
      </c>
      <c r="B19" s="1">
        <v>204900</v>
      </c>
      <c r="C19" s="1">
        <v>1834768</v>
      </c>
      <c r="D19" s="1" t="s">
        <v>330</v>
      </c>
      <c r="E19" s="1" t="s">
        <v>330</v>
      </c>
      <c r="F19" s="1">
        <v>204900</v>
      </c>
      <c r="G19" s="8">
        <v>1834768</v>
      </c>
      <c r="I19" s="29" t="s">
        <v>47</v>
      </c>
      <c r="J19" s="16">
        <v>1095802.7</v>
      </c>
      <c r="K19" s="16">
        <v>659726.6</v>
      </c>
      <c r="L19" s="28">
        <v>68.628339380802842</v>
      </c>
      <c r="M19" s="15">
        <v>93.385420066433653</v>
      </c>
    </row>
    <row r="20" spans="1:14" x14ac:dyDescent="0.4">
      <c r="A20" s="7" t="s">
        <v>28</v>
      </c>
      <c r="B20" s="1">
        <v>102479.4</v>
      </c>
      <c r="C20" s="1">
        <v>1722621.32</v>
      </c>
      <c r="D20" s="1" t="s">
        <v>330</v>
      </c>
      <c r="E20" s="1" t="s">
        <v>330</v>
      </c>
      <c r="F20" s="1">
        <v>102479.4</v>
      </c>
      <c r="G20" s="8">
        <v>1722621.32</v>
      </c>
    </row>
    <row r="21" spans="1:14" ht="19.5" thickBot="1" x14ac:dyDescent="0.45">
      <c r="A21" s="7" t="s">
        <v>14</v>
      </c>
      <c r="B21" s="1" t="s">
        <v>330</v>
      </c>
      <c r="C21" s="1">
        <v>1563367.7999999998</v>
      </c>
      <c r="D21" s="1" t="s">
        <v>330</v>
      </c>
      <c r="E21" s="1">
        <v>58929.599999999999</v>
      </c>
      <c r="F21" s="1" t="s">
        <v>330</v>
      </c>
      <c r="G21" s="8">
        <v>1622297.4</v>
      </c>
    </row>
    <row r="22" spans="1:14" x14ac:dyDescent="0.4">
      <c r="A22" s="7" t="s">
        <v>9</v>
      </c>
      <c r="B22" s="1">
        <v>336</v>
      </c>
      <c r="C22" s="1">
        <v>3797.7</v>
      </c>
      <c r="D22" s="1">
        <v>81296.100000000006</v>
      </c>
      <c r="E22" s="1">
        <v>1573208</v>
      </c>
      <c r="F22" s="1">
        <v>81632.100000000006</v>
      </c>
      <c r="G22" s="8">
        <v>1577005.7</v>
      </c>
      <c r="I22" s="161" t="s">
        <v>293</v>
      </c>
      <c r="J22" s="162"/>
      <c r="K22" s="162"/>
      <c r="L22" s="162"/>
      <c r="M22" s="162"/>
      <c r="N22" s="163"/>
    </row>
    <row r="23" spans="1:14" x14ac:dyDescent="0.4">
      <c r="A23" s="7" t="s">
        <v>18</v>
      </c>
      <c r="B23" s="1">
        <v>18343.2</v>
      </c>
      <c r="C23" s="1">
        <v>1523583.9300000002</v>
      </c>
      <c r="D23" s="1">
        <v>222.9</v>
      </c>
      <c r="E23" s="1">
        <v>15898.1</v>
      </c>
      <c r="F23" s="1">
        <v>18566.099999999999</v>
      </c>
      <c r="G23" s="8">
        <v>1539482.0300000003</v>
      </c>
      <c r="I23" s="164"/>
      <c r="J23" s="165"/>
      <c r="K23" s="165"/>
      <c r="L23" s="165"/>
      <c r="M23" s="165"/>
      <c r="N23" s="166"/>
    </row>
    <row r="24" spans="1:14" ht="19.5" thickBot="1" x14ac:dyDescent="0.45">
      <c r="A24" s="7" t="s">
        <v>16</v>
      </c>
      <c r="B24" s="1">
        <v>6585.2</v>
      </c>
      <c r="C24" s="1">
        <v>1518708.3900000001</v>
      </c>
      <c r="D24" s="1" t="s">
        <v>330</v>
      </c>
      <c r="E24" s="1" t="s">
        <v>330</v>
      </c>
      <c r="F24" s="1">
        <v>6585.2</v>
      </c>
      <c r="G24" s="8">
        <v>1518708.3900000001</v>
      </c>
      <c r="I24" s="164"/>
      <c r="J24" s="165"/>
      <c r="K24" s="165"/>
      <c r="L24" s="165"/>
      <c r="M24" s="165"/>
      <c r="N24" s="166"/>
    </row>
    <row r="25" spans="1:14" x14ac:dyDescent="0.4">
      <c r="A25" s="7" t="s">
        <v>13</v>
      </c>
      <c r="B25" s="1">
        <v>70608</v>
      </c>
      <c r="C25" s="1">
        <v>1462120.5800000003</v>
      </c>
      <c r="D25" s="1">
        <v>901.6</v>
      </c>
      <c r="E25" s="1">
        <v>27086.3</v>
      </c>
      <c r="F25" s="1">
        <v>71509.600000000006</v>
      </c>
      <c r="G25" s="8">
        <v>1489206.8800000004</v>
      </c>
      <c r="I25" s="59" t="s">
        <v>35</v>
      </c>
      <c r="J25" s="24" t="s">
        <v>48</v>
      </c>
      <c r="K25" s="24" t="s">
        <v>49</v>
      </c>
      <c r="L25" s="24" t="s">
        <v>50</v>
      </c>
      <c r="M25" s="24" t="s">
        <v>51</v>
      </c>
      <c r="N25" s="21" t="s">
        <v>52</v>
      </c>
    </row>
    <row r="26" spans="1:14" x14ac:dyDescent="0.4">
      <c r="A26" s="7" t="s">
        <v>15</v>
      </c>
      <c r="B26" s="1">
        <v>55873.1</v>
      </c>
      <c r="C26" s="1">
        <v>727239.09</v>
      </c>
      <c r="D26" s="1">
        <v>14876.4</v>
      </c>
      <c r="E26" s="1">
        <v>421988.64999999997</v>
      </c>
      <c r="F26" s="1">
        <v>70749.5</v>
      </c>
      <c r="G26" s="8">
        <v>1149227.7400000002</v>
      </c>
      <c r="I26" s="30" t="s">
        <v>38</v>
      </c>
      <c r="J26" s="23">
        <v>88.066158734907305</v>
      </c>
      <c r="K26" s="23">
        <v>88.836239075536085</v>
      </c>
      <c r="L26" s="23">
        <v>0</v>
      </c>
      <c r="M26" s="23">
        <v>86.292901878914407</v>
      </c>
      <c r="N26" s="18">
        <v>88.020487517590027</v>
      </c>
    </row>
    <row r="27" spans="1:14" x14ac:dyDescent="0.4">
      <c r="A27" s="7" t="s">
        <v>20</v>
      </c>
      <c r="B27" s="1">
        <v>32006.9</v>
      </c>
      <c r="C27" s="1">
        <v>985422.76</v>
      </c>
      <c r="D27" s="1">
        <v>31.2</v>
      </c>
      <c r="E27" s="1">
        <v>24</v>
      </c>
      <c r="F27" s="1">
        <v>32038.1</v>
      </c>
      <c r="G27" s="8">
        <v>985446.76</v>
      </c>
      <c r="I27" s="30" t="s">
        <v>39</v>
      </c>
      <c r="J27" s="23">
        <v>99.473557923182042</v>
      </c>
      <c r="K27" s="23">
        <v>98.368882767787511</v>
      </c>
      <c r="L27" s="23">
        <v>69.292016806722685</v>
      </c>
      <c r="M27" s="23">
        <v>89.812182758925815</v>
      </c>
      <c r="N27" s="18">
        <v>80.344522465013483</v>
      </c>
    </row>
    <row r="28" spans="1:14" x14ac:dyDescent="0.4">
      <c r="A28" s="7" t="s">
        <v>23</v>
      </c>
      <c r="B28" s="1">
        <v>20749.5</v>
      </c>
      <c r="C28" s="1">
        <v>426097.98</v>
      </c>
      <c r="D28" s="1" t="s">
        <v>330</v>
      </c>
      <c r="E28" s="1" t="s">
        <v>330</v>
      </c>
      <c r="F28" s="1">
        <v>20749.5</v>
      </c>
      <c r="G28" s="8">
        <v>426097.98</v>
      </c>
      <c r="I28" s="30" t="s">
        <v>40</v>
      </c>
      <c r="J28" s="23">
        <v>93.454228999333012</v>
      </c>
      <c r="K28" s="23">
        <v>105</v>
      </c>
      <c r="L28" s="23">
        <v>0</v>
      </c>
      <c r="M28" s="23">
        <v>81.987005248971485</v>
      </c>
      <c r="N28" s="18">
        <v>84.409627635370839</v>
      </c>
    </row>
    <row r="29" spans="1:14" x14ac:dyDescent="0.4">
      <c r="A29" s="7" t="s">
        <v>21</v>
      </c>
      <c r="B29" s="1">
        <v>7630</v>
      </c>
      <c r="C29" s="1">
        <v>362505</v>
      </c>
      <c r="D29" s="1" t="s">
        <v>330</v>
      </c>
      <c r="E29" s="1" t="s">
        <v>330</v>
      </c>
      <c r="F29" s="1">
        <v>7630</v>
      </c>
      <c r="G29" s="8">
        <v>362505</v>
      </c>
      <c r="I29" s="30" t="s">
        <v>41</v>
      </c>
      <c r="J29" s="23">
        <v>95.044175663783278</v>
      </c>
      <c r="K29" s="23">
        <v>95.184204083158065</v>
      </c>
      <c r="L29" s="23">
        <v>99.70255700325734</v>
      </c>
      <c r="M29" s="23">
        <v>87.730773087071256</v>
      </c>
      <c r="N29" s="18">
        <v>99.09632210607819</v>
      </c>
    </row>
    <row r="30" spans="1:14" x14ac:dyDescent="0.4">
      <c r="A30" s="7" t="s">
        <v>24</v>
      </c>
      <c r="B30" s="1">
        <v>13857.1</v>
      </c>
      <c r="C30" s="1">
        <v>176287.82</v>
      </c>
      <c r="D30" s="1">
        <v>447.2</v>
      </c>
      <c r="E30" s="1">
        <v>3252</v>
      </c>
      <c r="F30" s="1">
        <v>14304.3</v>
      </c>
      <c r="G30" s="8">
        <v>179539.82</v>
      </c>
      <c r="I30" s="30" t="s">
        <v>42</v>
      </c>
      <c r="J30" s="23">
        <v>88.45299387496479</v>
      </c>
      <c r="K30" s="23">
        <v>90.354428072896468</v>
      </c>
      <c r="L30" s="23">
        <v>0</v>
      </c>
      <c r="M30" s="23">
        <v>87.662396086896607</v>
      </c>
      <c r="N30" s="18">
        <v>88.823862523130515</v>
      </c>
    </row>
    <row r="31" spans="1:14" x14ac:dyDescent="0.4">
      <c r="A31" s="7" t="s">
        <v>335</v>
      </c>
      <c r="B31" s="1">
        <v>487095</v>
      </c>
      <c r="C31" s="1">
        <v>176815.5</v>
      </c>
      <c r="D31" s="1" t="s">
        <v>330</v>
      </c>
      <c r="E31" s="1" t="s">
        <v>330</v>
      </c>
      <c r="F31" s="1">
        <v>487095</v>
      </c>
      <c r="G31" s="8">
        <v>176815.5</v>
      </c>
      <c r="I31" s="30" t="s">
        <v>43</v>
      </c>
      <c r="J31" s="23">
        <v>72.736949892370248</v>
      </c>
      <c r="K31" s="23">
        <v>0</v>
      </c>
      <c r="L31" s="23">
        <v>0</v>
      </c>
      <c r="M31" s="23">
        <v>69.946363636363628</v>
      </c>
      <c r="N31" s="18">
        <v>74.348575788402854</v>
      </c>
    </row>
    <row r="32" spans="1:14" x14ac:dyDescent="0.4">
      <c r="A32" s="7" t="s">
        <v>22</v>
      </c>
      <c r="B32" s="1">
        <v>3673.9</v>
      </c>
      <c r="C32" s="1">
        <v>130169.37000000001</v>
      </c>
      <c r="D32" s="1" t="s">
        <v>330</v>
      </c>
      <c r="E32" s="1" t="s">
        <v>330</v>
      </c>
      <c r="F32" s="1">
        <v>3673.9</v>
      </c>
      <c r="G32" s="8">
        <v>130169.37000000001</v>
      </c>
      <c r="I32" s="30" t="s">
        <v>44</v>
      </c>
      <c r="J32" s="23">
        <v>67.470764403879073</v>
      </c>
      <c r="K32" s="23">
        <v>0</v>
      </c>
      <c r="L32" s="23">
        <v>0</v>
      </c>
      <c r="M32" s="23">
        <v>65.852601156069369</v>
      </c>
      <c r="N32" s="18">
        <v>65.5</v>
      </c>
    </row>
    <row r="33" spans="1:14" x14ac:dyDescent="0.4">
      <c r="A33" s="7" t="s">
        <v>25</v>
      </c>
      <c r="B33" s="1">
        <v>1196.0999999999999</v>
      </c>
      <c r="C33" s="1">
        <v>17546.03</v>
      </c>
      <c r="D33" s="1">
        <v>3676.5</v>
      </c>
      <c r="E33" s="1">
        <v>41027.949999999997</v>
      </c>
      <c r="F33" s="1">
        <v>4872.6000000000004</v>
      </c>
      <c r="G33" s="8">
        <v>58573.979999999996</v>
      </c>
      <c r="I33" s="30" t="s">
        <v>45</v>
      </c>
      <c r="J33" s="23">
        <v>76.512326169405824</v>
      </c>
      <c r="K33" s="23">
        <v>0</v>
      </c>
      <c r="L33" s="23">
        <v>0</v>
      </c>
      <c r="M33" s="23">
        <v>69.916666666666671</v>
      </c>
      <c r="N33" s="18">
        <v>66.478260869565219</v>
      </c>
    </row>
    <row r="34" spans="1:14" x14ac:dyDescent="0.4">
      <c r="A34" s="7" t="s">
        <v>29</v>
      </c>
      <c r="B34" s="1">
        <v>2654.6</v>
      </c>
      <c r="C34" s="1">
        <v>47017.4</v>
      </c>
      <c r="D34" s="1" t="s">
        <v>330</v>
      </c>
      <c r="E34" s="1" t="s">
        <v>330</v>
      </c>
      <c r="F34" s="1">
        <v>2654.6</v>
      </c>
      <c r="G34" s="8">
        <v>47017.4</v>
      </c>
      <c r="I34" s="30" t="s">
        <v>46</v>
      </c>
      <c r="J34" s="23">
        <v>68.731255319148943</v>
      </c>
      <c r="K34" s="23">
        <v>81.369193154034235</v>
      </c>
      <c r="L34" s="23">
        <v>84.633064516129039</v>
      </c>
      <c r="M34" s="23">
        <v>66.498271954674223</v>
      </c>
      <c r="N34" s="18">
        <v>0</v>
      </c>
    </row>
    <row r="35" spans="1:14" ht="19.5" thickBot="1" x14ac:dyDescent="0.45">
      <c r="A35" s="7" t="s">
        <v>344</v>
      </c>
      <c r="B35" s="1">
        <v>1476</v>
      </c>
      <c r="C35" s="1">
        <v>578.29999999999995</v>
      </c>
      <c r="D35" s="1">
        <v>3724.5</v>
      </c>
      <c r="E35" s="1">
        <v>40121</v>
      </c>
      <c r="F35" s="1">
        <v>5200.5</v>
      </c>
      <c r="G35" s="8">
        <v>40699.300000000003</v>
      </c>
      <c r="I35" s="17" t="s">
        <v>47</v>
      </c>
      <c r="J35" s="12">
        <v>94.236546608608478</v>
      </c>
      <c r="K35" s="12">
        <v>95.234334667388964</v>
      </c>
      <c r="L35" s="12">
        <v>80.777382693479581</v>
      </c>
      <c r="M35" s="12">
        <v>87.78921066921167</v>
      </c>
      <c r="N35" s="26">
        <v>87.487229636648451</v>
      </c>
    </row>
    <row r="36" spans="1:14" x14ac:dyDescent="0.4">
      <c r="A36" s="7" t="s">
        <v>27</v>
      </c>
      <c r="B36" s="1">
        <v>883.2</v>
      </c>
      <c r="C36" s="1">
        <v>28812</v>
      </c>
      <c r="D36" s="1" t="s">
        <v>330</v>
      </c>
      <c r="E36" s="1" t="s">
        <v>330</v>
      </c>
      <c r="F36" s="1">
        <v>883.2</v>
      </c>
      <c r="G36" s="8">
        <v>28812</v>
      </c>
    </row>
    <row r="37" spans="1:14" ht="19.5" thickBot="1" x14ac:dyDescent="0.45">
      <c r="A37" s="7" t="s">
        <v>318</v>
      </c>
      <c r="B37" s="1">
        <v>777</v>
      </c>
      <c r="C37" s="1">
        <v>27989.94</v>
      </c>
      <c r="D37" s="1" t="s">
        <v>330</v>
      </c>
      <c r="E37" s="1" t="s">
        <v>330</v>
      </c>
      <c r="F37" s="1">
        <v>777</v>
      </c>
      <c r="G37" s="8">
        <v>27989.94</v>
      </c>
    </row>
    <row r="38" spans="1:14" ht="18" customHeight="1" x14ac:dyDescent="0.4">
      <c r="A38" s="7" t="s">
        <v>30</v>
      </c>
      <c r="B38" s="1">
        <v>18724.5</v>
      </c>
      <c r="C38" s="1">
        <v>27935.98</v>
      </c>
      <c r="D38" s="1" t="s">
        <v>330</v>
      </c>
      <c r="E38" s="1" t="s">
        <v>330</v>
      </c>
      <c r="F38" s="1">
        <v>18724.5</v>
      </c>
      <c r="G38" s="8">
        <v>27935.98</v>
      </c>
      <c r="I38" s="161" t="s">
        <v>294</v>
      </c>
      <c r="J38" s="162"/>
      <c r="K38" s="162"/>
      <c r="L38" s="162"/>
      <c r="M38" s="163"/>
    </row>
    <row r="39" spans="1:14" x14ac:dyDescent="0.4">
      <c r="A39" s="7" t="s">
        <v>334</v>
      </c>
      <c r="B39" s="1">
        <v>21000</v>
      </c>
      <c r="C39" s="1">
        <v>15750</v>
      </c>
      <c r="D39" s="1" t="s">
        <v>330</v>
      </c>
      <c r="E39" s="1" t="s">
        <v>330</v>
      </c>
      <c r="F39" s="1">
        <v>21000</v>
      </c>
      <c r="G39" s="8">
        <v>15750</v>
      </c>
      <c r="I39" s="164"/>
      <c r="J39" s="165"/>
      <c r="K39" s="165"/>
      <c r="L39" s="165"/>
      <c r="M39" s="166"/>
    </row>
    <row r="40" spans="1:14" ht="19.5" thickBot="1" x14ac:dyDescent="0.45">
      <c r="A40" s="7" t="s">
        <v>32</v>
      </c>
      <c r="B40" s="1">
        <v>1379.1</v>
      </c>
      <c r="C40" s="1">
        <v>15701.289999999999</v>
      </c>
      <c r="D40" s="1" t="s">
        <v>330</v>
      </c>
      <c r="E40" s="1" t="s">
        <v>330</v>
      </c>
      <c r="F40" s="1">
        <v>1379.1</v>
      </c>
      <c r="G40" s="8">
        <v>15701.289999999999</v>
      </c>
      <c r="I40" s="167"/>
      <c r="J40" s="168"/>
      <c r="K40" s="168"/>
      <c r="L40" s="168"/>
      <c r="M40" s="169"/>
    </row>
    <row r="41" spans="1:14" x14ac:dyDescent="0.4">
      <c r="A41" s="7" t="s">
        <v>345</v>
      </c>
      <c r="B41" s="1" t="s">
        <v>330</v>
      </c>
      <c r="C41" s="1" t="s">
        <v>330</v>
      </c>
      <c r="D41" s="1">
        <v>1960.2</v>
      </c>
      <c r="E41" s="1">
        <v>9504</v>
      </c>
      <c r="F41" s="1">
        <v>1960.2</v>
      </c>
      <c r="G41" s="8">
        <v>9504</v>
      </c>
      <c r="I41" s="181" t="s">
        <v>35</v>
      </c>
      <c r="J41" s="76" t="s">
        <v>36</v>
      </c>
      <c r="K41" s="76"/>
      <c r="L41" s="76" t="s">
        <v>53</v>
      </c>
      <c r="M41" s="77"/>
    </row>
    <row r="42" spans="1:14" x14ac:dyDescent="0.4">
      <c r="A42" s="7" t="s">
        <v>26</v>
      </c>
      <c r="B42" s="1">
        <v>1074.4000000000001</v>
      </c>
      <c r="C42" s="1">
        <v>8188.71</v>
      </c>
      <c r="D42" s="1" t="s">
        <v>330</v>
      </c>
      <c r="E42" s="1" t="s">
        <v>330</v>
      </c>
      <c r="F42" s="1">
        <v>1074.4000000000001</v>
      </c>
      <c r="G42" s="8">
        <v>8188.71</v>
      </c>
      <c r="I42" s="182"/>
      <c r="J42" s="60">
        <v>2025</v>
      </c>
      <c r="K42" s="60">
        <v>2026</v>
      </c>
      <c r="L42" s="60">
        <v>2025</v>
      </c>
      <c r="M42" s="22">
        <v>2026</v>
      </c>
    </row>
    <row r="43" spans="1:14" x14ac:dyDescent="0.4">
      <c r="A43" s="7" t="s">
        <v>336</v>
      </c>
      <c r="B43" s="1">
        <v>258</v>
      </c>
      <c r="C43" s="1">
        <v>6450</v>
      </c>
      <c r="D43" s="1" t="s">
        <v>330</v>
      </c>
      <c r="E43" s="1" t="s">
        <v>330</v>
      </c>
      <c r="F43" s="1">
        <v>258</v>
      </c>
      <c r="G43" s="8">
        <v>6450</v>
      </c>
      <c r="I43" s="30" t="s">
        <v>38</v>
      </c>
      <c r="J43" s="20">
        <v>16502.5</v>
      </c>
      <c r="K43" s="20">
        <v>21715.9</v>
      </c>
      <c r="L43" s="19">
        <v>17.829810968035151</v>
      </c>
      <c r="M43" s="25">
        <v>29.817911691433448</v>
      </c>
    </row>
    <row r="44" spans="1:14" x14ac:dyDescent="0.4">
      <c r="A44" s="7" t="s">
        <v>33</v>
      </c>
      <c r="B44" s="1">
        <v>77.099999999999994</v>
      </c>
      <c r="C44" s="1">
        <v>5421</v>
      </c>
      <c r="D44" s="1" t="s">
        <v>330</v>
      </c>
      <c r="E44" s="1" t="s">
        <v>330</v>
      </c>
      <c r="F44" s="1">
        <v>77.099999999999994</v>
      </c>
      <c r="G44" s="8">
        <v>5421</v>
      </c>
      <c r="I44" s="30" t="s">
        <v>39</v>
      </c>
      <c r="J44" s="20">
        <v>146040.9</v>
      </c>
      <c r="K44" s="20">
        <v>281063.09999999998</v>
      </c>
      <c r="L44" s="19">
        <v>16.797050644716659</v>
      </c>
      <c r="M44" s="25">
        <v>36.064737708365143</v>
      </c>
    </row>
    <row r="45" spans="1:14" x14ac:dyDescent="0.4">
      <c r="A45" s="7" t="s">
        <v>346</v>
      </c>
      <c r="B45" s="1" t="s">
        <v>330</v>
      </c>
      <c r="C45" s="1" t="s">
        <v>330</v>
      </c>
      <c r="D45" s="1">
        <v>435.4</v>
      </c>
      <c r="E45" s="1">
        <v>2124</v>
      </c>
      <c r="F45" s="1">
        <v>435.4</v>
      </c>
      <c r="G45" s="8">
        <v>2124</v>
      </c>
      <c r="I45" s="30" t="s">
        <v>40</v>
      </c>
      <c r="J45" s="20">
        <v>110004.6</v>
      </c>
      <c r="K45" s="20">
        <v>21335.200000000001</v>
      </c>
      <c r="L45" s="19">
        <v>20.653310238844558</v>
      </c>
      <c r="M45" s="25">
        <v>31.515650404027141</v>
      </c>
    </row>
    <row r="46" spans="1:14" x14ac:dyDescent="0.4">
      <c r="A46" s="7" t="s">
        <v>289</v>
      </c>
      <c r="B46" s="1">
        <v>1177.5</v>
      </c>
      <c r="C46" s="1">
        <v>1910.6</v>
      </c>
      <c r="D46" s="1" t="s">
        <v>330</v>
      </c>
      <c r="E46" s="1" t="s">
        <v>330</v>
      </c>
      <c r="F46" s="1">
        <v>1177.5</v>
      </c>
      <c r="G46" s="8">
        <v>1910.6</v>
      </c>
      <c r="I46" s="30" t="s">
        <v>41</v>
      </c>
      <c r="J46" s="20">
        <v>60068</v>
      </c>
      <c r="K46" s="20">
        <v>23064.3</v>
      </c>
      <c r="L46" s="19">
        <v>21.016288165079576</v>
      </c>
      <c r="M46" s="25">
        <v>31.648273890818281</v>
      </c>
    </row>
    <row r="47" spans="1:14" x14ac:dyDescent="0.4">
      <c r="A47" s="7" t="s">
        <v>31</v>
      </c>
      <c r="B47" s="1">
        <v>630.1</v>
      </c>
      <c r="C47" s="1">
        <v>1766</v>
      </c>
      <c r="D47" s="1" t="s">
        <v>330</v>
      </c>
      <c r="E47" s="1" t="s">
        <v>330</v>
      </c>
      <c r="F47" s="1">
        <v>630.1</v>
      </c>
      <c r="G47" s="8">
        <v>1766</v>
      </c>
      <c r="I47" s="30" t="s">
        <v>42</v>
      </c>
      <c r="J47" s="20">
        <v>69390.7</v>
      </c>
      <c r="K47" s="20">
        <v>47280.9</v>
      </c>
      <c r="L47" s="19">
        <v>21.334099180437747</v>
      </c>
      <c r="M47" s="25">
        <v>31.471847553663316</v>
      </c>
    </row>
    <row r="48" spans="1:14" x14ac:dyDescent="0.4">
      <c r="A48" s="7" t="s">
        <v>337</v>
      </c>
      <c r="B48" s="1">
        <v>127.6</v>
      </c>
      <c r="C48" s="1">
        <v>1531.2</v>
      </c>
      <c r="D48" s="1" t="s">
        <v>330</v>
      </c>
      <c r="E48" s="1" t="s">
        <v>330</v>
      </c>
      <c r="F48" s="1">
        <v>127.6</v>
      </c>
      <c r="G48" s="8">
        <v>1531.2</v>
      </c>
      <c r="I48" s="30" t="s">
        <v>43</v>
      </c>
      <c r="J48" s="20">
        <v>15437.3</v>
      </c>
      <c r="K48" s="20">
        <v>15122.9</v>
      </c>
      <c r="L48" s="19">
        <v>20.481113374748183</v>
      </c>
      <c r="M48" s="25">
        <v>30.461537866414503</v>
      </c>
    </row>
    <row r="49" spans="1:13" x14ac:dyDescent="0.4">
      <c r="A49" s="7" t="s">
        <v>308</v>
      </c>
      <c r="B49" s="1">
        <v>231.5</v>
      </c>
      <c r="C49" s="1">
        <v>1157.5</v>
      </c>
      <c r="D49" s="1" t="s">
        <v>330</v>
      </c>
      <c r="E49" s="1" t="s">
        <v>330</v>
      </c>
      <c r="F49" s="1">
        <v>231.5</v>
      </c>
      <c r="G49" s="8">
        <v>1157.5</v>
      </c>
      <c r="I49" s="30" t="s">
        <v>44</v>
      </c>
      <c r="J49" s="20">
        <v>10893.1</v>
      </c>
      <c r="K49" s="20">
        <v>4826.2</v>
      </c>
      <c r="L49" s="19">
        <v>19.140298537606377</v>
      </c>
      <c r="M49" s="25">
        <v>29.337101135468902</v>
      </c>
    </row>
    <row r="50" spans="1:13" x14ac:dyDescent="0.4">
      <c r="A50" s="7" t="s">
        <v>34</v>
      </c>
      <c r="B50" s="1">
        <v>483.5</v>
      </c>
      <c r="C50" s="1">
        <v>944.5</v>
      </c>
      <c r="D50" s="1" t="s">
        <v>330</v>
      </c>
      <c r="E50" s="1" t="s">
        <v>330</v>
      </c>
      <c r="F50" s="1">
        <v>483.5</v>
      </c>
      <c r="G50" s="8">
        <v>944.5</v>
      </c>
      <c r="I50" s="30" t="s">
        <v>45</v>
      </c>
      <c r="J50" s="20">
        <v>13633.1</v>
      </c>
      <c r="K50" s="20">
        <v>11470.1</v>
      </c>
      <c r="L50" s="19">
        <v>19.682057492426523</v>
      </c>
      <c r="M50" s="25">
        <v>29.179836705870038</v>
      </c>
    </row>
    <row r="51" spans="1:13" x14ac:dyDescent="0.4">
      <c r="A51" s="7" t="s">
        <v>347</v>
      </c>
      <c r="B51" s="1">
        <v>49</v>
      </c>
      <c r="C51" s="1">
        <v>490</v>
      </c>
      <c r="D51" s="1" t="s">
        <v>330</v>
      </c>
      <c r="E51" s="1" t="s">
        <v>330</v>
      </c>
      <c r="F51" s="1">
        <v>49</v>
      </c>
      <c r="G51" s="8">
        <v>490</v>
      </c>
      <c r="I51" s="30" t="s">
        <v>46</v>
      </c>
      <c r="J51" s="20">
        <v>13511.4</v>
      </c>
      <c r="K51" s="20">
        <v>6860.8</v>
      </c>
      <c r="L51" s="19">
        <v>22.768173542342023</v>
      </c>
      <c r="M51" s="25">
        <v>32.491360336986943</v>
      </c>
    </row>
    <row r="52" spans="1:13" ht="19.5" thickBot="1" x14ac:dyDescent="0.45">
      <c r="A52" s="7" t="s">
        <v>315</v>
      </c>
      <c r="B52" s="1">
        <v>778.7</v>
      </c>
      <c r="C52" s="1">
        <v>479.55</v>
      </c>
      <c r="D52" s="1" t="s">
        <v>330</v>
      </c>
      <c r="E52" s="1" t="s">
        <v>330</v>
      </c>
      <c r="F52" s="1">
        <v>778.7</v>
      </c>
      <c r="G52" s="8">
        <v>479.55</v>
      </c>
      <c r="I52" s="29" t="s">
        <v>47</v>
      </c>
      <c r="J52" s="16">
        <v>455481.59999999998</v>
      </c>
      <c r="K52" s="16">
        <v>432739.4</v>
      </c>
      <c r="L52" s="28">
        <v>19.457809249594252</v>
      </c>
      <c r="M52" s="15">
        <v>34.279778806829221</v>
      </c>
    </row>
    <row r="53" spans="1:13" x14ac:dyDescent="0.4">
      <c r="A53" s="7" t="s">
        <v>348</v>
      </c>
      <c r="B53" s="1">
        <v>437</v>
      </c>
      <c r="C53" s="1">
        <v>218.5</v>
      </c>
      <c r="D53" s="1" t="s">
        <v>330</v>
      </c>
      <c r="E53" s="1" t="s">
        <v>330</v>
      </c>
      <c r="F53" s="1">
        <v>437</v>
      </c>
      <c r="G53" s="8">
        <v>218.5</v>
      </c>
    </row>
    <row r="54" spans="1:13" ht="19.5" thickBot="1" x14ac:dyDescent="0.45">
      <c r="A54" s="9" t="s">
        <v>349</v>
      </c>
      <c r="B54" s="10">
        <v>23.7</v>
      </c>
      <c r="C54" s="10">
        <v>199</v>
      </c>
      <c r="D54" s="10" t="s">
        <v>330</v>
      </c>
      <c r="E54" s="10" t="s">
        <v>330</v>
      </c>
      <c r="F54" s="10">
        <v>23.7</v>
      </c>
      <c r="G54" s="11">
        <v>199</v>
      </c>
    </row>
    <row r="55" spans="1:13" ht="18" customHeight="1" x14ac:dyDescent="0.4">
      <c r="I55" s="161" t="s">
        <v>295</v>
      </c>
      <c r="J55" s="162"/>
      <c r="K55" s="162"/>
      <c r="L55" s="162"/>
      <c r="M55" s="163"/>
    </row>
    <row r="56" spans="1:13" x14ac:dyDescent="0.4">
      <c r="I56" s="164"/>
      <c r="J56" s="165"/>
      <c r="K56" s="165"/>
      <c r="L56" s="165"/>
      <c r="M56" s="166"/>
    </row>
    <row r="57" spans="1:13" ht="15" customHeight="1" thickBot="1" x14ac:dyDescent="0.45">
      <c r="I57" s="167"/>
      <c r="J57" s="168"/>
      <c r="K57" s="168"/>
      <c r="L57" s="168"/>
      <c r="M57" s="169"/>
    </row>
    <row r="58" spans="1:13" ht="15" customHeight="1" x14ac:dyDescent="0.4">
      <c r="I58" s="181" t="s">
        <v>35</v>
      </c>
      <c r="J58" s="76" t="s">
        <v>36</v>
      </c>
      <c r="K58" s="76"/>
      <c r="L58" s="76" t="s">
        <v>54</v>
      </c>
      <c r="M58" s="77"/>
    </row>
    <row r="59" spans="1:13" ht="18.95" customHeight="1" x14ac:dyDescent="0.4">
      <c r="I59" s="182"/>
      <c r="J59" s="60">
        <v>2025</v>
      </c>
      <c r="K59" s="60">
        <v>2026</v>
      </c>
      <c r="L59" s="60">
        <v>2025</v>
      </c>
      <c r="M59" s="22">
        <v>2026</v>
      </c>
    </row>
    <row r="60" spans="1:13" ht="18.95" customHeight="1" x14ac:dyDescent="0.4">
      <c r="I60" s="30" t="s">
        <v>38</v>
      </c>
      <c r="J60" s="20">
        <v>518146.5</v>
      </c>
      <c r="K60" s="20">
        <v>562684.9</v>
      </c>
      <c r="L60" s="19">
        <v>19.593210325651128</v>
      </c>
      <c r="M60" s="25">
        <v>32.673765722165292</v>
      </c>
    </row>
    <row r="61" spans="1:13" ht="18.95" customHeight="1" x14ac:dyDescent="0.4">
      <c r="I61" s="30" t="s">
        <v>39</v>
      </c>
      <c r="J61" s="20">
        <v>531474</v>
      </c>
      <c r="K61" s="20">
        <v>454518.5</v>
      </c>
      <c r="L61" s="19">
        <v>18.832771845847578</v>
      </c>
      <c r="M61" s="25">
        <v>37.591946690838775</v>
      </c>
    </row>
    <row r="62" spans="1:13" ht="18.95" customHeight="1" x14ac:dyDescent="0.4">
      <c r="I62" s="30" t="s">
        <v>40</v>
      </c>
      <c r="J62" s="20">
        <v>26655</v>
      </c>
      <c r="K62" s="20">
        <v>39268.5</v>
      </c>
      <c r="L62" s="19">
        <v>26.843046407803431</v>
      </c>
      <c r="M62" s="25">
        <v>37.800434241185677</v>
      </c>
    </row>
    <row r="63" spans="1:13" ht="18.95" customHeight="1" x14ac:dyDescent="0.4">
      <c r="I63" s="30" t="s">
        <v>41</v>
      </c>
      <c r="J63" s="20">
        <v>3744.5</v>
      </c>
      <c r="K63" s="20">
        <v>14601.6</v>
      </c>
      <c r="L63" s="19">
        <v>24.332370142876215</v>
      </c>
      <c r="M63" s="25">
        <v>40.147155380232306</v>
      </c>
    </row>
    <row r="64" spans="1:13" ht="18.95" customHeight="1" x14ac:dyDescent="0.4">
      <c r="I64" s="30" t="s">
        <v>42</v>
      </c>
      <c r="J64" s="20">
        <v>31288.1</v>
      </c>
      <c r="K64" s="20">
        <v>8965.1</v>
      </c>
      <c r="L64" s="19">
        <v>23.362412802311447</v>
      </c>
      <c r="M64" s="25">
        <v>33.483282060434348</v>
      </c>
    </row>
    <row r="65" spans="9:13" ht="18.95" customHeight="1" x14ac:dyDescent="0.4">
      <c r="I65" s="30" t="s">
        <v>43</v>
      </c>
      <c r="J65" s="20">
        <v>5068.3</v>
      </c>
      <c r="K65" s="20">
        <v>2564.9</v>
      </c>
      <c r="L65" s="19">
        <v>21.699204466981016</v>
      </c>
      <c r="M65" s="25">
        <v>32.955117938321173</v>
      </c>
    </row>
    <row r="66" spans="9:13" ht="18.95" customHeight="1" x14ac:dyDescent="0.4">
      <c r="I66" s="30" t="s">
        <v>44</v>
      </c>
      <c r="J66" s="20">
        <v>4323.3</v>
      </c>
      <c r="K66" s="20">
        <v>833.4</v>
      </c>
      <c r="L66" s="19">
        <v>21.660606481160222</v>
      </c>
      <c r="M66" s="25">
        <v>32.986681065514759</v>
      </c>
    </row>
    <row r="67" spans="9:13" ht="18.95" customHeight="1" x14ac:dyDescent="0.4">
      <c r="I67" s="30" t="s">
        <v>45</v>
      </c>
      <c r="J67" s="20">
        <v>2265</v>
      </c>
      <c r="K67" s="20">
        <v>3151.6</v>
      </c>
      <c r="L67" s="19">
        <v>22.964184547461361</v>
      </c>
      <c r="M67" s="25">
        <v>33.217683081609337</v>
      </c>
    </row>
    <row r="68" spans="9:13" ht="18.95" customHeight="1" x14ac:dyDescent="0.4">
      <c r="I68" s="30" t="s">
        <v>46</v>
      </c>
      <c r="J68" s="20">
        <v>2789.5</v>
      </c>
      <c r="K68" s="20">
        <v>2998</v>
      </c>
      <c r="L68" s="19">
        <v>24.207528230865744</v>
      </c>
      <c r="M68" s="25">
        <v>36.517444963308868</v>
      </c>
    </row>
    <row r="69" spans="9:13" ht="18.95" customHeight="1" thickBot="1" x14ac:dyDescent="0.45">
      <c r="I69" s="29" t="s">
        <v>47</v>
      </c>
      <c r="J69" s="16">
        <v>1125754.2</v>
      </c>
      <c r="K69" s="16">
        <v>1089586.5</v>
      </c>
      <c r="L69" s="28">
        <v>19.562019456822775</v>
      </c>
      <c r="M69" s="15">
        <v>35.030000536900921</v>
      </c>
    </row>
    <row r="70" spans="9:13" ht="18.95" customHeight="1" x14ac:dyDescent="0.4"/>
    <row r="71" spans="9:13" ht="18.95" customHeight="1" x14ac:dyDescent="0.4"/>
    <row r="72" spans="9:13" ht="18.95" customHeight="1" x14ac:dyDescent="0.4"/>
  </sheetData>
  <mergeCells count="9">
    <mergeCell ref="I5:M7"/>
    <mergeCell ref="A5:G7"/>
    <mergeCell ref="A8:A9"/>
    <mergeCell ref="I8:I9"/>
    <mergeCell ref="I58:I59"/>
    <mergeCell ref="I41:I42"/>
    <mergeCell ref="I55:M57"/>
    <mergeCell ref="I22:N24"/>
    <mergeCell ref="I38:M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41761-5B3D-424D-8422-CA2B908B6212}">
  <sheetPr>
    <tabColor theme="2"/>
  </sheetPr>
  <dimension ref="A1:F35"/>
  <sheetViews>
    <sheetView workbookViewId="0">
      <selection activeCell="A8" sqref="A8:F35"/>
    </sheetView>
  </sheetViews>
  <sheetFormatPr baseColWidth="10" defaultRowHeight="18.75" x14ac:dyDescent="0.4"/>
  <cols>
    <col min="1" max="1" width="13.6640625" bestFit="1" customWidth="1"/>
    <col min="2" max="2" width="3.21875" bestFit="1" customWidth="1"/>
    <col min="3" max="3" width="13.21875" bestFit="1" customWidth="1"/>
    <col min="4" max="4" width="12.21875" bestFit="1" customWidth="1"/>
    <col min="5" max="5" width="13" bestFit="1" customWidth="1"/>
    <col min="6" max="6" width="14.88671875" bestFit="1" customWidth="1"/>
  </cols>
  <sheetData>
    <row r="1" spans="1:6" ht="16.5" customHeight="1" x14ac:dyDescent="0.4">
      <c r="A1" s="67"/>
      <c r="B1" s="68"/>
      <c r="C1" s="68"/>
      <c r="D1" s="68"/>
      <c r="E1" s="68"/>
      <c r="F1" s="69"/>
    </row>
    <row r="2" spans="1:6" ht="16.5" customHeight="1" x14ac:dyDescent="0.4">
      <c r="A2" s="81" t="str">
        <f>'Tabeller fra Fisknytt'!A2</f>
        <v>Fisknytt uke 18 2026</v>
      </c>
      <c r="B2" s="79"/>
      <c r="C2" s="79"/>
      <c r="D2" s="79"/>
      <c r="E2" s="79"/>
      <c r="F2" s="80"/>
    </row>
    <row r="3" spans="1:6" ht="17.25" customHeight="1" thickBot="1" x14ac:dyDescent="0.45">
      <c r="A3" s="70"/>
      <c r="B3" s="71"/>
      <c r="C3" s="71"/>
      <c r="D3" s="71"/>
      <c r="E3" s="71"/>
      <c r="F3" s="72"/>
    </row>
    <row r="4" spans="1:6" ht="19.5" thickBot="1" x14ac:dyDescent="0.45"/>
    <row r="5" spans="1:6" x14ac:dyDescent="0.4">
      <c r="A5" s="95" t="str">
        <f>"Aktivitetsbarometeret - 3 på topp arter i uke "&amp;RIGHT(A2,7)</f>
        <v>Aktivitetsbarometeret - 3 på topp arter i uke 18 2026</v>
      </c>
      <c r="B5" s="96"/>
      <c r="C5" s="96"/>
      <c r="D5" s="96"/>
      <c r="E5" s="96"/>
      <c r="F5" s="97"/>
    </row>
    <row r="6" spans="1:6" x14ac:dyDescent="0.4">
      <c r="A6" s="98" t="s">
        <v>296</v>
      </c>
      <c r="B6" s="99"/>
      <c r="C6" s="99"/>
      <c r="D6" s="99"/>
      <c r="E6" s="99"/>
      <c r="F6" s="100"/>
    </row>
    <row r="7" spans="1:6" ht="19.5" thickBot="1" x14ac:dyDescent="0.45">
      <c r="A7" s="85"/>
      <c r="B7" s="86"/>
      <c r="C7" s="86"/>
      <c r="D7" s="86"/>
      <c r="E7" s="86"/>
      <c r="F7" s="87"/>
    </row>
    <row r="8" spans="1:6" x14ac:dyDescent="0.4">
      <c r="A8" s="82" t="s">
        <v>35</v>
      </c>
      <c r="B8" s="83" t="s">
        <v>55</v>
      </c>
      <c r="C8" s="83" t="s">
        <v>56</v>
      </c>
      <c r="D8" s="83" t="s">
        <v>57</v>
      </c>
      <c r="E8" s="83" t="s">
        <v>36</v>
      </c>
      <c r="F8" s="84" t="s">
        <v>58</v>
      </c>
    </row>
    <row r="9" spans="1:6" x14ac:dyDescent="0.4">
      <c r="A9" s="88" t="s">
        <v>38</v>
      </c>
      <c r="B9" s="14">
        <v>1</v>
      </c>
      <c r="C9" s="14" t="s">
        <v>11</v>
      </c>
      <c r="D9" s="34">
        <v>19473350.939999994</v>
      </c>
      <c r="E9" s="34">
        <v>222554.4</v>
      </c>
      <c r="F9" s="32">
        <v>87.499285298336019</v>
      </c>
    </row>
    <row r="10" spans="1:6" x14ac:dyDescent="0.4">
      <c r="A10" s="89"/>
      <c r="B10" s="14">
        <v>2</v>
      </c>
      <c r="C10" s="14" t="s">
        <v>10</v>
      </c>
      <c r="D10" s="34">
        <v>13141933.339999998</v>
      </c>
      <c r="E10" s="34">
        <v>563154.4</v>
      </c>
      <c r="F10" s="32">
        <v>23.336288129862783</v>
      </c>
    </row>
    <row r="11" spans="1:6" x14ac:dyDescent="0.4">
      <c r="A11" s="90"/>
      <c r="B11" s="14">
        <v>3</v>
      </c>
      <c r="C11" s="14" t="s">
        <v>6</v>
      </c>
      <c r="D11" s="34">
        <v>12081669.610000003</v>
      </c>
      <c r="E11" s="34">
        <v>207870.8</v>
      </c>
      <c r="F11" s="32">
        <v>58.121052163170603</v>
      </c>
    </row>
    <row r="12" spans="1:6" x14ac:dyDescent="0.4">
      <c r="A12" s="91" t="s">
        <v>39</v>
      </c>
      <c r="B12" s="27">
        <v>1</v>
      </c>
      <c r="C12" s="27" t="s">
        <v>6</v>
      </c>
      <c r="D12" s="35">
        <v>18472071.089999992</v>
      </c>
      <c r="E12" s="35">
        <v>284742.7</v>
      </c>
      <c r="F12" s="31">
        <v>64.872852192523254</v>
      </c>
    </row>
    <row r="13" spans="1:6" x14ac:dyDescent="0.4">
      <c r="A13" s="92"/>
      <c r="B13" s="27">
        <v>2</v>
      </c>
      <c r="C13" s="27" t="s">
        <v>10</v>
      </c>
      <c r="D13" s="35">
        <v>12914386.879999997</v>
      </c>
      <c r="E13" s="35">
        <v>485340.9</v>
      </c>
      <c r="F13" s="31">
        <v>26.608898776097369</v>
      </c>
    </row>
    <row r="14" spans="1:6" x14ac:dyDescent="0.4">
      <c r="A14" s="93"/>
      <c r="B14" s="27">
        <v>3</v>
      </c>
      <c r="C14" s="27" t="s">
        <v>7</v>
      </c>
      <c r="D14" s="35">
        <v>7508494.0600000005</v>
      </c>
      <c r="E14" s="35">
        <v>281063.09999999998</v>
      </c>
      <c r="F14" s="31">
        <v>26.714620524714917</v>
      </c>
    </row>
    <row r="15" spans="1:6" x14ac:dyDescent="0.4">
      <c r="A15" s="88" t="s">
        <v>40</v>
      </c>
      <c r="B15" s="14">
        <v>1</v>
      </c>
      <c r="C15" s="14" t="s">
        <v>6</v>
      </c>
      <c r="D15" s="34">
        <v>2666502.0100000002</v>
      </c>
      <c r="E15" s="34">
        <v>43255.7</v>
      </c>
      <c r="F15" s="32">
        <v>61.645101339245471</v>
      </c>
    </row>
    <row r="16" spans="1:6" x14ac:dyDescent="0.4">
      <c r="A16" s="89"/>
      <c r="B16" s="14">
        <v>2</v>
      </c>
      <c r="C16" s="14" t="s">
        <v>12</v>
      </c>
      <c r="D16" s="34">
        <v>2128787</v>
      </c>
      <c r="E16" s="34">
        <v>28404</v>
      </c>
      <c r="F16" s="32">
        <v>74.946732854527525</v>
      </c>
    </row>
    <row r="17" spans="1:6" x14ac:dyDescent="0.4">
      <c r="A17" s="90"/>
      <c r="B17" s="14">
        <v>3</v>
      </c>
      <c r="C17" s="14" t="s">
        <v>28</v>
      </c>
      <c r="D17" s="34">
        <v>1299419.32</v>
      </c>
      <c r="E17" s="34">
        <v>74960.800000000003</v>
      </c>
      <c r="F17" s="32">
        <v>17.334651177682201</v>
      </c>
    </row>
    <row r="18" spans="1:6" x14ac:dyDescent="0.4">
      <c r="A18" s="91" t="s">
        <v>41</v>
      </c>
      <c r="B18" s="27">
        <v>1</v>
      </c>
      <c r="C18" s="27" t="s">
        <v>6</v>
      </c>
      <c r="D18" s="35">
        <v>7051703.8700000029</v>
      </c>
      <c r="E18" s="35">
        <v>111220.6</v>
      </c>
      <c r="F18" s="31">
        <v>63.402857654067702</v>
      </c>
    </row>
    <row r="19" spans="1:6" x14ac:dyDescent="0.4">
      <c r="A19" s="92"/>
      <c r="B19" s="27">
        <v>2</v>
      </c>
      <c r="C19" s="27" t="s">
        <v>7</v>
      </c>
      <c r="D19" s="35">
        <v>540700.21</v>
      </c>
      <c r="E19" s="35">
        <v>23064.3</v>
      </c>
      <c r="F19" s="31">
        <v>23.443165845050576</v>
      </c>
    </row>
    <row r="20" spans="1:6" x14ac:dyDescent="0.4">
      <c r="A20" s="93"/>
      <c r="B20" s="27">
        <v>3</v>
      </c>
      <c r="C20" s="27" t="s">
        <v>10</v>
      </c>
      <c r="D20" s="35">
        <v>418723.36000000004</v>
      </c>
      <c r="E20" s="35">
        <v>14601.6</v>
      </c>
      <c r="F20" s="31">
        <v>28.676539557308789</v>
      </c>
    </row>
    <row r="21" spans="1:6" x14ac:dyDescent="0.4">
      <c r="A21" s="88" t="s">
        <v>42</v>
      </c>
      <c r="B21" s="14">
        <v>1</v>
      </c>
      <c r="C21" s="14" t="s">
        <v>7</v>
      </c>
      <c r="D21" s="34">
        <v>1102235.0200000003</v>
      </c>
      <c r="E21" s="34">
        <v>47280.9</v>
      </c>
      <c r="F21" s="32">
        <v>23.312479669380242</v>
      </c>
    </row>
    <row r="22" spans="1:6" x14ac:dyDescent="0.4">
      <c r="A22" s="89"/>
      <c r="B22" s="14">
        <v>2</v>
      </c>
      <c r="C22" s="14" t="s">
        <v>6</v>
      </c>
      <c r="D22" s="34">
        <v>1098871.69</v>
      </c>
      <c r="E22" s="34">
        <v>18582.900000000001</v>
      </c>
      <c r="F22" s="32">
        <v>59.133487776396571</v>
      </c>
    </row>
    <row r="23" spans="1:6" x14ac:dyDescent="0.4">
      <c r="A23" s="90"/>
      <c r="B23" s="14">
        <v>3</v>
      </c>
      <c r="C23" s="14" t="s">
        <v>13</v>
      </c>
      <c r="D23" s="34">
        <v>336393</v>
      </c>
      <c r="E23" s="34">
        <v>16305.3</v>
      </c>
      <c r="F23" s="32">
        <v>20.63089915548932</v>
      </c>
    </row>
    <row r="24" spans="1:6" x14ac:dyDescent="0.4">
      <c r="A24" s="91" t="s">
        <v>43</v>
      </c>
      <c r="B24" s="27">
        <v>1</v>
      </c>
      <c r="C24" s="27" t="s">
        <v>7</v>
      </c>
      <c r="D24" s="35">
        <v>341234.65999999992</v>
      </c>
      <c r="E24" s="35">
        <v>15122.9</v>
      </c>
      <c r="F24" s="31">
        <v>22.564102123270004</v>
      </c>
    </row>
    <row r="25" spans="1:6" x14ac:dyDescent="0.4">
      <c r="A25" s="92"/>
      <c r="B25" s="27">
        <v>2</v>
      </c>
      <c r="C25" s="27" t="s">
        <v>13</v>
      </c>
      <c r="D25" s="35">
        <v>183925.12</v>
      </c>
      <c r="E25" s="35">
        <v>8908.4</v>
      </c>
      <c r="F25" s="31">
        <v>20.646257464864622</v>
      </c>
    </row>
    <row r="26" spans="1:6" x14ac:dyDescent="0.4">
      <c r="A26" s="93"/>
      <c r="B26" s="27">
        <v>3</v>
      </c>
      <c r="C26" s="27" t="s">
        <v>6</v>
      </c>
      <c r="D26" s="35">
        <v>108174.08</v>
      </c>
      <c r="E26" s="35">
        <v>2231.1</v>
      </c>
      <c r="F26" s="31">
        <v>48.484639863744341</v>
      </c>
    </row>
    <row r="27" spans="1:6" x14ac:dyDescent="0.4">
      <c r="A27" s="88" t="s">
        <v>44</v>
      </c>
      <c r="B27" s="14">
        <v>1</v>
      </c>
      <c r="C27" s="14" t="s">
        <v>317</v>
      </c>
      <c r="D27" s="34">
        <v>1834768</v>
      </c>
      <c r="E27" s="34">
        <v>204900</v>
      </c>
      <c r="F27" s="32">
        <v>8.9544558321132257</v>
      </c>
    </row>
    <row r="28" spans="1:6" x14ac:dyDescent="0.4">
      <c r="A28" s="89"/>
      <c r="B28" s="14">
        <v>2</v>
      </c>
      <c r="C28" s="14" t="s">
        <v>20</v>
      </c>
      <c r="D28" s="34">
        <v>117128</v>
      </c>
      <c r="E28" s="34">
        <v>3813.1</v>
      </c>
      <c r="F28" s="32">
        <v>30.717264168262044</v>
      </c>
    </row>
    <row r="29" spans="1:6" x14ac:dyDescent="0.4">
      <c r="A29" s="90"/>
      <c r="B29" s="14">
        <v>3</v>
      </c>
      <c r="C29" s="14" t="s">
        <v>7</v>
      </c>
      <c r="D29" s="34">
        <v>104879.04999999999</v>
      </c>
      <c r="E29" s="34">
        <v>4826.2</v>
      </c>
      <c r="F29" s="32">
        <v>21.731186026273257</v>
      </c>
    </row>
    <row r="30" spans="1:6" x14ac:dyDescent="0.4">
      <c r="A30" s="91" t="s">
        <v>45</v>
      </c>
      <c r="B30" s="27">
        <v>1</v>
      </c>
      <c r="C30" s="27" t="s">
        <v>16</v>
      </c>
      <c r="D30" s="35">
        <v>842502.23</v>
      </c>
      <c r="E30" s="35">
        <v>3630.5</v>
      </c>
      <c r="F30" s="31">
        <v>232.06231373089105</v>
      </c>
    </row>
    <row r="31" spans="1:6" x14ac:dyDescent="0.4">
      <c r="A31" s="92"/>
      <c r="B31" s="27">
        <v>2</v>
      </c>
      <c r="C31" s="27" t="s">
        <v>20</v>
      </c>
      <c r="D31" s="35">
        <v>262065.6</v>
      </c>
      <c r="E31" s="35">
        <v>7884.2</v>
      </c>
      <c r="F31" s="31">
        <v>33.239339438370415</v>
      </c>
    </row>
    <row r="32" spans="1:6" x14ac:dyDescent="0.4">
      <c r="A32" s="93"/>
      <c r="B32" s="27">
        <v>3</v>
      </c>
      <c r="C32" s="27" t="s">
        <v>7</v>
      </c>
      <c r="D32" s="35">
        <v>247922.69999999995</v>
      </c>
      <c r="E32" s="35">
        <v>11470.1</v>
      </c>
      <c r="F32" s="31">
        <v>21.614693856200027</v>
      </c>
    </row>
    <row r="33" spans="1:6" x14ac:dyDescent="0.4">
      <c r="A33" s="88" t="s">
        <v>46</v>
      </c>
      <c r="B33" s="14">
        <v>1</v>
      </c>
      <c r="C33" s="14" t="s">
        <v>16</v>
      </c>
      <c r="D33" s="34">
        <v>676206.15999999992</v>
      </c>
      <c r="E33" s="34">
        <v>2954.7</v>
      </c>
      <c r="F33" s="32">
        <v>228.85780620705992</v>
      </c>
    </row>
    <row r="34" spans="1:6" x14ac:dyDescent="0.4">
      <c r="A34" s="89"/>
      <c r="B34" s="14">
        <v>2</v>
      </c>
      <c r="C34" s="14" t="s">
        <v>13</v>
      </c>
      <c r="D34" s="34">
        <v>435181</v>
      </c>
      <c r="E34" s="34">
        <v>14127.5</v>
      </c>
      <c r="F34" s="32">
        <v>30.803822332330562</v>
      </c>
    </row>
    <row r="35" spans="1:6" ht="19.5" thickBot="1" x14ac:dyDescent="0.45">
      <c r="A35" s="94"/>
      <c r="B35" s="13">
        <v>3</v>
      </c>
      <c r="C35" s="13" t="s">
        <v>20</v>
      </c>
      <c r="D35" s="36">
        <v>415149.5</v>
      </c>
      <c r="E35" s="36">
        <v>12161.4</v>
      </c>
      <c r="F35" s="33">
        <v>34.136653674741396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3E18-9746-4063-9229-694478950D46}">
  <sheetPr>
    <tabColor theme="5"/>
  </sheetPr>
  <dimension ref="A1:AU50"/>
  <sheetViews>
    <sheetView zoomScale="84" zoomScaleNormal="84" workbookViewId="0">
      <selection activeCell="E15" sqref="E15"/>
    </sheetView>
  </sheetViews>
  <sheetFormatPr baseColWidth="10" defaultRowHeight="18.75" x14ac:dyDescent="0.4"/>
  <cols>
    <col min="1" max="1" width="12.5546875" style="147" bestFit="1" customWidth="1"/>
    <col min="2" max="2" width="12.77734375" style="147" bestFit="1" customWidth="1"/>
    <col min="3" max="3" width="13.44140625" bestFit="1" customWidth="1"/>
    <col min="4" max="5" width="9.88671875" style="151" bestFit="1" customWidth="1"/>
    <col min="6" max="6" width="9" style="151" bestFit="1" customWidth="1"/>
    <col min="7" max="7" width="6.6640625" bestFit="1" customWidth="1"/>
    <col min="8" max="8" width="4.109375" customWidth="1"/>
    <col min="9" max="9" width="13.33203125" style="147" bestFit="1" customWidth="1"/>
    <col min="10" max="10" width="13.44140625" style="147" bestFit="1" customWidth="1"/>
    <col min="11" max="11" width="13.44140625" bestFit="1" customWidth="1"/>
    <col min="12" max="13" width="9.88671875" style="151" bestFit="1" customWidth="1"/>
    <col min="14" max="14" width="9" style="151" bestFit="1" customWidth="1"/>
    <col min="15" max="15" width="6.6640625" bestFit="1" customWidth="1"/>
    <col min="16" max="16" width="4.109375" customWidth="1"/>
    <col min="17" max="17" width="6.21875" style="147" bestFit="1" customWidth="1"/>
    <col min="18" max="18" width="15.77734375" style="147" bestFit="1" customWidth="1"/>
    <col min="19" max="19" width="13.44140625" bestFit="1" customWidth="1"/>
    <col min="20" max="22" width="10" style="151" bestFit="1" customWidth="1"/>
    <col min="23" max="23" width="6.6640625" bestFit="1" customWidth="1"/>
    <col min="24" max="24" width="4.109375" customWidth="1"/>
    <col min="25" max="25" width="10.109375" style="147" bestFit="1" customWidth="1"/>
    <col min="26" max="26" width="17.5546875" style="147" bestFit="1" customWidth="1"/>
    <col min="27" max="27" width="13.44140625" bestFit="1" customWidth="1"/>
    <col min="28" max="28" width="11" style="151" bestFit="1" customWidth="1"/>
    <col min="29" max="30" width="10" style="151" bestFit="1" customWidth="1"/>
    <col min="31" max="31" width="6.6640625" bestFit="1" customWidth="1"/>
    <col min="32" max="32" width="4.109375" customWidth="1"/>
    <col min="33" max="33" width="13.44140625" style="147" bestFit="1" customWidth="1"/>
    <col min="34" max="34" width="14.33203125" style="147" bestFit="1" customWidth="1"/>
    <col min="35" max="35" width="13.44140625" bestFit="1" customWidth="1"/>
    <col min="36" max="37" width="9.88671875" style="151" bestFit="1" customWidth="1"/>
    <col min="38" max="38" width="9" style="151" bestFit="1" customWidth="1"/>
    <col min="39" max="39" width="6.6640625" bestFit="1" customWidth="1"/>
    <col min="40" max="40" width="4.109375" customWidth="1"/>
    <col min="41" max="41" width="13.88671875" style="147" bestFit="1" customWidth="1"/>
    <col min="42" max="42" width="16.21875" style="147" bestFit="1" customWidth="1"/>
    <col min="43" max="43" width="13.44140625" bestFit="1" customWidth="1"/>
    <col min="44" max="45" width="9.88671875" style="151" bestFit="1" customWidth="1"/>
    <col min="46" max="46" width="9" style="151" bestFit="1" customWidth="1"/>
    <col min="47" max="47" width="6.6640625" bestFit="1" customWidth="1"/>
  </cols>
  <sheetData>
    <row r="1" spans="1:47" ht="16.5" customHeight="1" x14ac:dyDescent="0.4">
      <c r="A1" s="154"/>
      <c r="B1" s="156"/>
      <c r="C1" s="68"/>
      <c r="D1" s="68"/>
      <c r="E1" s="68"/>
      <c r="F1" s="68"/>
      <c r="G1" s="102"/>
      <c r="L1"/>
      <c r="M1"/>
      <c r="N1"/>
      <c r="T1"/>
      <c r="U1"/>
      <c r="V1"/>
      <c r="AB1"/>
      <c r="AC1"/>
      <c r="AD1"/>
      <c r="AJ1"/>
      <c r="AK1"/>
      <c r="AL1"/>
      <c r="AR1"/>
      <c r="AS1"/>
      <c r="AT1"/>
    </row>
    <row r="2" spans="1:47" ht="16.5" customHeight="1" x14ac:dyDescent="0.4">
      <c r="A2" s="157" t="str">
        <f>'Tabeller fra Fisknytt'!A2</f>
        <v>Fisknytt uke 18 2026</v>
      </c>
      <c r="B2" s="152"/>
      <c r="C2" s="79"/>
      <c r="D2" s="79"/>
      <c r="E2" s="79"/>
      <c r="F2" s="79"/>
      <c r="G2" s="106"/>
      <c r="L2"/>
      <c r="M2"/>
      <c r="N2"/>
      <c r="T2"/>
      <c r="U2"/>
      <c r="V2"/>
      <c r="AB2"/>
      <c r="AC2"/>
      <c r="AD2"/>
      <c r="AJ2"/>
      <c r="AK2"/>
      <c r="AL2"/>
      <c r="AR2"/>
      <c r="AS2"/>
      <c r="AT2"/>
    </row>
    <row r="3" spans="1:47" ht="17.25" customHeight="1" thickBot="1" x14ac:dyDescent="0.45">
      <c r="A3" s="153"/>
      <c r="B3" s="155"/>
      <c r="C3" s="71"/>
      <c r="D3" s="71"/>
      <c r="E3" s="71"/>
      <c r="F3" s="71"/>
      <c r="G3" s="104"/>
      <c r="L3"/>
      <c r="M3"/>
      <c r="N3"/>
      <c r="T3"/>
      <c r="U3"/>
      <c r="V3"/>
      <c r="AB3"/>
      <c r="AC3"/>
      <c r="AD3"/>
      <c r="AJ3"/>
      <c r="AK3"/>
      <c r="AL3"/>
      <c r="AR3"/>
      <c r="AS3"/>
      <c r="AT3"/>
    </row>
    <row r="4" spans="1:47" ht="19.5" thickBot="1" x14ac:dyDescent="0.45">
      <c r="A4" s="184" t="str">
        <f>_xlfn.LET(_xlpm.t,A2,
    _xlpm.uke,VALUE(_xlfn.TEXTBEFORE(_xlfn.TEXTAFTER(_xlpm.t,"uke ")," ")),
    _xlpm.år,VALUE(_xlfn.TEXTAFTER(_xlpm.t," ",-1)),
    _xlpm.uke1mandag,DATE(_xlpm.år,1,4)-WEEKDAY(DATE(_xlpm.år,1,4),2)+1,
    _xlpm.start,_xlpm.uke1mandag+(_xlpm.uke-1)*7,
    _xlpm.slutt,_xlpm.start+6,
    "Landinger i perioden "&amp;TEXT(_xlpm.start,"dd.mm.åååå")&amp;"-"&amp;TEXT(_xlpm.slutt,"dd.mm.åååå")&amp;" (alle kvanta i rundvekt)")</f>
        <v>Landinger i perioden 27.04.2026-03.05.2026 (alle kvanta i rundvekt)</v>
      </c>
      <c r="B4" s="185"/>
      <c r="C4" s="185"/>
      <c r="D4" s="185"/>
      <c r="E4" s="185"/>
      <c r="F4" s="185"/>
      <c r="G4" s="186"/>
      <c r="L4"/>
      <c r="M4"/>
      <c r="N4"/>
      <c r="T4"/>
      <c r="U4"/>
      <c r="V4"/>
      <c r="AB4"/>
      <c r="AC4"/>
      <c r="AD4"/>
      <c r="AJ4"/>
      <c r="AK4"/>
      <c r="AL4"/>
      <c r="AR4"/>
      <c r="AS4"/>
      <c r="AT4"/>
    </row>
    <row r="5" spans="1:47" x14ac:dyDescent="0.4">
      <c r="D5"/>
      <c r="E5"/>
      <c r="F5"/>
      <c r="L5"/>
      <c r="M5"/>
      <c r="N5"/>
      <c r="T5"/>
      <c r="U5"/>
      <c r="V5"/>
      <c r="AB5"/>
      <c r="AC5"/>
      <c r="AD5"/>
      <c r="AJ5"/>
      <c r="AK5"/>
      <c r="AL5"/>
      <c r="AR5"/>
      <c r="AS5"/>
      <c r="AT5"/>
    </row>
    <row r="6" spans="1:47" x14ac:dyDescent="0.4">
      <c r="D6"/>
      <c r="E6"/>
      <c r="F6"/>
      <c r="L6"/>
      <c r="M6"/>
      <c r="N6"/>
      <c r="T6"/>
      <c r="U6"/>
      <c r="V6"/>
      <c r="AB6"/>
      <c r="AC6"/>
      <c r="AD6"/>
      <c r="AJ6"/>
      <c r="AK6"/>
      <c r="AL6"/>
      <c r="AR6"/>
      <c r="AS6"/>
      <c r="AT6"/>
    </row>
    <row r="7" spans="1:47" x14ac:dyDescent="0.4">
      <c r="D7"/>
      <c r="E7"/>
      <c r="F7"/>
      <c r="L7"/>
      <c r="M7"/>
      <c r="N7"/>
      <c r="T7"/>
      <c r="U7"/>
      <c r="V7"/>
      <c r="AB7"/>
      <c r="AC7"/>
      <c r="AD7"/>
      <c r="AJ7"/>
      <c r="AK7"/>
      <c r="AL7"/>
      <c r="AR7"/>
      <c r="AS7"/>
      <c r="AT7"/>
    </row>
    <row r="8" spans="1:47" ht="19.5" thickBot="1" x14ac:dyDescent="0.45">
      <c r="A8" s="187" t="s">
        <v>38</v>
      </c>
      <c r="B8" s="187"/>
      <c r="C8" s="187"/>
      <c r="D8" s="187"/>
      <c r="E8" s="187"/>
      <c r="F8" s="187"/>
      <c r="G8" s="187"/>
      <c r="I8" s="183" t="s">
        <v>39</v>
      </c>
      <c r="J8" s="183"/>
      <c r="K8" s="183"/>
      <c r="L8" s="183"/>
      <c r="M8" s="183"/>
      <c r="N8" s="183"/>
      <c r="O8" s="183"/>
      <c r="Q8" s="183" t="s">
        <v>40</v>
      </c>
      <c r="R8" s="183"/>
      <c r="S8" s="183"/>
      <c r="T8" s="183"/>
      <c r="U8" s="183"/>
      <c r="V8" s="183"/>
      <c r="W8" s="183"/>
      <c r="Y8" s="183" t="s">
        <v>41</v>
      </c>
      <c r="Z8" s="183"/>
      <c r="AA8" s="183"/>
      <c r="AB8" s="183"/>
      <c r="AC8" s="183"/>
      <c r="AD8" s="183"/>
      <c r="AE8" s="183"/>
      <c r="AG8" s="183" t="s">
        <v>42</v>
      </c>
      <c r="AH8" s="183"/>
      <c r="AI8" s="183"/>
      <c r="AJ8" s="183"/>
      <c r="AK8" s="183"/>
      <c r="AL8" s="183"/>
      <c r="AM8" s="183"/>
      <c r="AO8" s="183" t="s">
        <v>307</v>
      </c>
      <c r="AP8" s="183"/>
      <c r="AQ8" s="183"/>
      <c r="AR8" s="183"/>
      <c r="AS8" s="183"/>
      <c r="AT8" s="183"/>
      <c r="AU8" s="183"/>
    </row>
    <row r="9" spans="1:47" s="147" customFormat="1" ht="19.5" thickBot="1" x14ac:dyDescent="0.45">
      <c r="A9" s="158" t="s">
        <v>35</v>
      </c>
      <c r="B9" s="159" t="s">
        <v>59</v>
      </c>
      <c r="C9" s="159" t="s">
        <v>60</v>
      </c>
      <c r="D9" s="159" t="s">
        <v>61</v>
      </c>
      <c r="E9" s="159" t="s">
        <v>62</v>
      </c>
      <c r="F9" s="159" t="s">
        <v>63</v>
      </c>
      <c r="G9" s="160" t="s">
        <v>64</v>
      </c>
      <c r="H9"/>
      <c r="I9" s="148" t="s">
        <v>35</v>
      </c>
      <c r="J9" s="149" t="s">
        <v>59</v>
      </c>
      <c r="K9" s="149" t="s">
        <v>60</v>
      </c>
      <c r="L9" s="149" t="s">
        <v>61</v>
      </c>
      <c r="M9" s="149" t="s">
        <v>62</v>
      </c>
      <c r="N9" s="149" t="s">
        <v>63</v>
      </c>
      <c r="O9" s="150" t="s">
        <v>64</v>
      </c>
      <c r="P9"/>
      <c r="Q9" s="148" t="s">
        <v>35</v>
      </c>
      <c r="R9" s="149" t="s">
        <v>59</v>
      </c>
      <c r="S9" s="149" t="s">
        <v>60</v>
      </c>
      <c r="T9" s="149" t="s">
        <v>61</v>
      </c>
      <c r="U9" s="149" t="s">
        <v>62</v>
      </c>
      <c r="V9" s="149" t="s">
        <v>63</v>
      </c>
      <c r="W9" s="150" t="s">
        <v>64</v>
      </c>
      <c r="X9"/>
      <c r="Y9" s="148" t="s">
        <v>35</v>
      </c>
      <c r="Z9" s="149" t="s">
        <v>59</v>
      </c>
      <c r="AA9" s="149" t="s">
        <v>60</v>
      </c>
      <c r="AB9" s="149" t="s">
        <v>61</v>
      </c>
      <c r="AC9" s="149" t="s">
        <v>62</v>
      </c>
      <c r="AD9" s="149" t="s">
        <v>63</v>
      </c>
      <c r="AE9" s="150" t="s">
        <v>64</v>
      </c>
      <c r="AF9"/>
      <c r="AG9" s="148" t="s">
        <v>35</v>
      </c>
      <c r="AH9" s="149" t="s">
        <v>59</v>
      </c>
      <c r="AI9" s="149" t="s">
        <v>60</v>
      </c>
      <c r="AJ9" s="149" t="s">
        <v>61</v>
      </c>
      <c r="AK9" s="149" t="s">
        <v>62</v>
      </c>
      <c r="AL9" s="149" t="s">
        <v>63</v>
      </c>
      <c r="AM9" s="150" t="s">
        <v>64</v>
      </c>
      <c r="AN9"/>
      <c r="AO9" s="148" t="s">
        <v>35</v>
      </c>
      <c r="AP9" s="149" t="s">
        <v>59</v>
      </c>
      <c r="AQ9" s="149" t="s">
        <v>60</v>
      </c>
      <c r="AR9" s="149" t="s">
        <v>61</v>
      </c>
      <c r="AS9" s="149" t="s">
        <v>62</v>
      </c>
      <c r="AT9" s="149" t="s">
        <v>63</v>
      </c>
      <c r="AU9" s="150" t="s">
        <v>64</v>
      </c>
    </row>
    <row r="10" spans="1:47" x14ac:dyDescent="0.4">
      <c r="A10" s="147" t="s">
        <v>38</v>
      </c>
      <c r="B10" s="147" t="s">
        <v>319</v>
      </c>
      <c r="C10" t="s">
        <v>49</v>
      </c>
      <c r="D10" s="151">
        <v>20800</v>
      </c>
      <c r="E10" s="151">
        <v>26500</v>
      </c>
      <c r="F10" s="151">
        <v>1700</v>
      </c>
      <c r="G10">
        <v>16</v>
      </c>
      <c r="I10" s="147" t="s">
        <v>39</v>
      </c>
      <c r="J10" s="147" t="s">
        <v>305</v>
      </c>
      <c r="K10" t="s">
        <v>48</v>
      </c>
      <c r="L10" s="151">
        <v>300</v>
      </c>
      <c r="O10">
        <v>1</v>
      </c>
      <c r="Q10" s="147" t="s">
        <v>40</v>
      </c>
      <c r="R10" s="147" t="s">
        <v>80</v>
      </c>
      <c r="S10" t="s">
        <v>48</v>
      </c>
      <c r="T10" s="151">
        <v>400</v>
      </c>
      <c r="U10" s="151">
        <v>700</v>
      </c>
      <c r="V10" s="151">
        <v>3700</v>
      </c>
      <c r="W10">
        <v>8</v>
      </c>
      <c r="Y10" s="147" t="s">
        <v>41</v>
      </c>
      <c r="Z10" s="147" t="s">
        <v>92</v>
      </c>
      <c r="AA10" t="s">
        <v>48</v>
      </c>
      <c r="AB10" s="151">
        <v>1800</v>
      </c>
      <c r="AC10" s="151">
        <v>300</v>
      </c>
      <c r="AD10" s="151">
        <v>3000</v>
      </c>
      <c r="AE10">
        <v>14</v>
      </c>
      <c r="AG10" s="147" t="s">
        <v>42</v>
      </c>
      <c r="AH10" s="147" t="s">
        <v>97</v>
      </c>
      <c r="AI10" t="s">
        <v>52</v>
      </c>
      <c r="AJ10" s="151">
        <v>400</v>
      </c>
      <c r="AK10" s="151">
        <v>200</v>
      </c>
      <c r="AL10" s="151">
        <v>200</v>
      </c>
      <c r="AM10">
        <v>5</v>
      </c>
      <c r="AO10" s="147" t="s">
        <v>43</v>
      </c>
      <c r="AP10" s="147" t="s">
        <v>112</v>
      </c>
      <c r="AQ10" t="s">
        <v>51</v>
      </c>
      <c r="AT10" s="151">
        <v>500</v>
      </c>
      <c r="AU10">
        <v>1</v>
      </c>
    </row>
    <row r="11" spans="1:47" x14ac:dyDescent="0.4">
      <c r="C11" t="s">
        <v>52</v>
      </c>
      <c r="D11" s="151">
        <v>1800</v>
      </c>
      <c r="E11" s="151">
        <v>300</v>
      </c>
      <c r="G11">
        <v>4</v>
      </c>
      <c r="K11" t="s">
        <v>51</v>
      </c>
      <c r="L11" s="151">
        <v>100</v>
      </c>
      <c r="O11">
        <v>1</v>
      </c>
      <c r="S11" t="s">
        <v>51</v>
      </c>
      <c r="T11" s="151">
        <v>100</v>
      </c>
      <c r="W11">
        <v>1</v>
      </c>
      <c r="AA11" t="s">
        <v>51</v>
      </c>
      <c r="AD11" s="151">
        <v>1300</v>
      </c>
      <c r="AE11">
        <v>4</v>
      </c>
      <c r="AI11" t="s">
        <v>48</v>
      </c>
      <c r="AJ11" s="151">
        <v>100</v>
      </c>
      <c r="AK11" s="151">
        <v>100</v>
      </c>
      <c r="AL11" s="151">
        <v>100</v>
      </c>
      <c r="AM11">
        <v>3</v>
      </c>
      <c r="AQ11" t="s">
        <v>48</v>
      </c>
      <c r="AS11" s="151">
        <v>100</v>
      </c>
      <c r="AT11" s="151">
        <v>100</v>
      </c>
      <c r="AU11">
        <v>8</v>
      </c>
    </row>
    <row r="12" spans="1:47" x14ac:dyDescent="0.4">
      <c r="C12" t="s">
        <v>51</v>
      </c>
      <c r="D12" s="151">
        <v>700</v>
      </c>
      <c r="G12">
        <v>4</v>
      </c>
      <c r="J12" s="147" t="s">
        <v>69</v>
      </c>
      <c r="K12" t="s">
        <v>48</v>
      </c>
      <c r="L12" s="151">
        <v>3700</v>
      </c>
      <c r="O12">
        <v>4</v>
      </c>
      <c r="R12" s="147" t="s">
        <v>320</v>
      </c>
      <c r="S12" t="s">
        <v>48</v>
      </c>
      <c r="T12" s="151">
        <v>900</v>
      </c>
      <c r="U12" s="151">
        <v>100</v>
      </c>
      <c r="W12">
        <v>2</v>
      </c>
      <c r="Z12" s="147" t="s">
        <v>311</v>
      </c>
      <c r="AA12" t="s">
        <v>48</v>
      </c>
      <c r="AB12" s="151">
        <v>700</v>
      </c>
      <c r="AD12" s="151">
        <v>200</v>
      </c>
      <c r="AE12">
        <v>1</v>
      </c>
      <c r="AI12" t="s">
        <v>51</v>
      </c>
      <c r="AL12" s="151">
        <v>500</v>
      </c>
      <c r="AM12">
        <v>5</v>
      </c>
      <c r="AP12" s="147" t="s">
        <v>113</v>
      </c>
      <c r="AQ12" t="s">
        <v>52</v>
      </c>
      <c r="AR12" s="151">
        <v>100</v>
      </c>
      <c r="AT12" s="151">
        <v>1500</v>
      </c>
      <c r="AU12">
        <v>2</v>
      </c>
    </row>
    <row r="13" spans="1:47" x14ac:dyDescent="0.4">
      <c r="C13" t="s">
        <v>48</v>
      </c>
      <c r="D13" s="151">
        <v>200</v>
      </c>
      <c r="G13">
        <v>2</v>
      </c>
      <c r="K13" t="s">
        <v>50</v>
      </c>
      <c r="L13" s="151">
        <v>1300</v>
      </c>
      <c r="M13" s="151">
        <v>700</v>
      </c>
      <c r="N13" s="151">
        <v>1000</v>
      </c>
      <c r="O13">
        <v>1</v>
      </c>
      <c r="R13" s="147" t="s">
        <v>309</v>
      </c>
      <c r="S13" t="s">
        <v>48</v>
      </c>
      <c r="T13" s="151">
        <v>100</v>
      </c>
      <c r="W13">
        <v>1</v>
      </c>
      <c r="AA13" t="s">
        <v>51</v>
      </c>
      <c r="AB13" s="151">
        <v>100</v>
      </c>
      <c r="AE13">
        <v>1</v>
      </c>
      <c r="AH13" s="147" t="s">
        <v>98</v>
      </c>
      <c r="AI13" t="s">
        <v>48</v>
      </c>
      <c r="AL13" s="151">
        <v>1300</v>
      </c>
      <c r="AM13">
        <v>4</v>
      </c>
      <c r="AQ13" t="s">
        <v>48</v>
      </c>
      <c r="AR13" s="151">
        <v>100</v>
      </c>
      <c r="AS13" s="151">
        <v>1500</v>
      </c>
      <c r="AT13" s="151">
        <v>200</v>
      </c>
      <c r="AU13">
        <v>5</v>
      </c>
    </row>
    <row r="14" spans="1:47" x14ac:dyDescent="0.4">
      <c r="B14" s="147" t="s">
        <v>66</v>
      </c>
      <c r="C14" t="s">
        <v>52</v>
      </c>
      <c r="D14" s="151">
        <v>4000</v>
      </c>
      <c r="E14" s="151">
        <v>5400</v>
      </c>
      <c r="G14">
        <v>8</v>
      </c>
      <c r="K14" t="s">
        <v>51</v>
      </c>
      <c r="L14" s="151">
        <v>500</v>
      </c>
      <c r="N14" s="151">
        <v>100</v>
      </c>
      <c r="O14">
        <v>2</v>
      </c>
      <c r="R14" s="147" t="s">
        <v>81</v>
      </c>
      <c r="S14" t="s">
        <v>48</v>
      </c>
      <c r="T14" s="151">
        <v>500</v>
      </c>
      <c r="V14" s="151">
        <v>200</v>
      </c>
      <c r="W14">
        <v>4</v>
      </c>
      <c r="Z14" s="147" t="s">
        <v>314</v>
      </c>
      <c r="AA14" t="s">
        <v>51</v>
      </c>
      <c r="AB14" s="151">
        <v>100</v>
      </c>
      <c r="AD14" s="151">
        <v>500</v>
      </c>
      <c r="AE14">
        <v>4</v>
      </c>
      <c r="AH14" s="147" t="s">
        <v>99</v>
      </c>
      <c r="AI14" t="s">
        <v>48</v>
      </c>
      <c r="AL14" s="151">
        <v>100</v>
      </c>
      <c r="AM14">
        <v>3</v>
      </c>
      <c r="AP14" s="147" t="s">
        <v>338</v>
      </c>
      <c r="AQ14" t="s">
        <v>48</v>
      </c>
      <c r="AT14" s="151">
        <v>400</v>
      </c>
      <c r="AU14">
        <v>2</v>
      </c>
    </row>
    <row r="15" spans="1:47" x14ac:dyDescent="0.4">
      <c r="C15" t="s">
        <v>49</v>
      </c>
      <c r="D15" s="151">
        <v>3500</v>
      </c>
      <c r="E15" s="151">
        <v>23300</v>
      </c>
      <c r="F15" s="151">
        <v>1700</v>
      </c>
      <c r="G15">
        <v>11</v>
      </c>
      <c r="K15" t="s">
        <v>49</v>
      </c>
      <c r="M15" s="151">
        <v>1800</v>
      </c>
      <c r="O15">
        <v>1</v>
      </c>
      <c r="R15" s="147" t="s">
        <v>82</v>
      </c>
      <c r="S15" t="s">
        <v>48</v>
      </c>
      <c r="T15" s="151">
        <v>2600</v>
      </c>
      <c r="V15" s="151">
        <v>300</v>
      </c>
      <c r="W15">
        <v>10</v>
      </c>
      <c r="Z15" s="147" t="s">
        <v>93</v>
      </c>
      <c r="AA15" t="s">
        <v>49</v>
      </c>
      <c r="AB15" s="151">
        <v>2600</v>
      </c>
      <c r="AD15" s="151">
        <v>2400</v>
      </c>
      <c r="AE15">
        <v>1</v>
      </c>
      <c r="AH15" s="147" t="s">
        <v>100</v>
      </c>
      <c r="AI15" t="s">
        <v>51</v>
      </c>
      <c r="AJ15" s="151">
        <v>600</v>
      </c>
      <c r="AL15" s="151">
        <v>500</v>
      </c>
      <c r="AM15">
        <v>5</v>
      </c>
      <c r="AP15" s="147" t="s">
        <v>114</v>
      </c>
      <c r="AQ15" t="s">
        <v>48</v>
      </c>
      <c r="AR15" s="151">
        <v>100</v>
      </c>
      <c r="AU15">
        <v>3</v>
      </c>
    </row>
    <row r="16" spans="1:47" x14ac:dyDescent="0.4">
      <c r="C16" t="s">
        <v>51</v>
      </c>
      <c r="D16" s="151">
        <v>1600</v>
      </c>
      <c r="G16">
        <v>6</v>
      </c>
      <c r="J16" s="147" t="s">
        <v>70</v>
      </c>
      <c r="K16" t="s">
        <v>48</v>
      </c>
      <c r="L16" s="151">
        <v>2000</v>
      </c>
      <c r="O16">
        <v>9</v>
      </c>
      <c r="S16" t="s">
        <v>51</v>
      </c>
      <c r="V16" s="151">
        <v>200</v>
      </c>
      <c r="W16">
        <v>2</v>
      </c>
      <c r="AA16" t="s">
        <v>50</v>
      </c>
      <c r="AC16" s="151">
        <v>700</v>
      </c>
      <c r="AE16">
        <v>1</v>
      </c>
      <c r="AI16" t="s">
        <v>52</v>
      </c>
      <c r="AK16" s="151">
        <v>100</v>
      </c>
      <c r="AL16" s="151">
        <v>300</v>
      </c>
      <c r="AM16">
        <v>4</v>
      </c>
      <c r="AP16" s="147" t="s">
        <v>115</v>
      </c>
      <c r="AQ16" t="s">
        <v>48</v>
      </c>
      <c r="AT16" s="151">
        <v>2500</v>
      </c>
      <c r="AU16">
        <v>1</v>
      </c>
    </row>
    <row r="17" spans="2:47" x14ac:dyDescent="0.4">
      <c r="C17" t="s">
        <v>48</v>
      </c>
      <c r="D17" s="151">
        <v>900</v>
      </c>
      <c r="G17">
        <v>1</v>
      </c>
      <c r="K17" t="s">
        <v>51</v>
      </c>
      <c r="L17" s="151">
        <v>200</v>
      </c>
      <c r="O17">
        <v>3</v>
      </c>
      <c r="R17" s="147" t="s">
        <v>83</v>
      </c>
      <c r="S17" t="s">
        <v>48</v>
      </c>
      <c r="T17" s="151">
        <v>800</v>
      </c>
      <c r="V17" s="151">
        <v>500</v>
      </c>
      <c r="W17">
        <v>4</v>
      </c>
      <c r="AA17" t="s">
        <v>51</v>
      </c>
      <c r="AD17" s="151">
        <v>1300</v>
      </c>
      <c r="AE17">
        <v>11</v>
      </c>
      <c r="AH17" s="147" t="s">
        <v>322</v>
      </c>
      <c r="AI17" t="s">
        <v>51</v>
      </c>
      <c r="AJ17" s="151">
        <v>200</v>
      </c>
      <c r="AL17" s="151">
        <v>1000</v>
      </c>
      <c r="AM17">
        <v>4</v>
      </c>
      <c r="AP17" s="147" t="s">
        <v>116</v>
      </c>
      <c r="AQ17" t="s">
        <v>48</v>
      </c>
      <c r="AS17" s="151">
        <v>100</v>
      </c>
      <c r="AT17" s="151">
        <v>1600</v>
      </c>
      <c r="AU17">
        <v>6</v>
      </c>
    </row>
    <row r="18" spans="2:47" x14ac:dyDescent="0.4">
      <c r="B18" s="147" t="s">
        <v>290</v>
      </c>
      <c r="C18" t="s">
        <v>48</v>
      </c>
      <c r="D18" s="151">
        <v>1900</v>
      </c>
      <c r="G18">
        <v>9</v>
      </c>
      <c r="K18" t="s">
        <v>52</v>
      </c>
      <c r="L18" s="151">
        <v>100</v>
      </c>
      <c r="O18">
        <v>1</v>
      </c>
      <c r="R18" s="147" t="s">
        <v>84</v>
      </c>
      <c r="S18" t="s">
        <v>48</v>
      </c>
      <c r="T18" s="151">
        <v>500</v>
      </c>
      <c r="V18" s="151">
        <v>1900</v>
      </c>
      <c r="W18">
        <v>4</v>
      </c>
      <c r="Z18" s="147" t="s">
        <v>350</v>
      </c>
      <c r="AA18" t="s">
        <v>52</v>
      </c>
      <c r="AB18" s="151">
        <v>100</v>
      </c>
      <c r="AE18">
        <v>1</v>
      </c>
      <c r="AH18" s="147" t="s">
        <v>101</v>
      </c>
      <c r="AI18" t="s">
        <v>48</v>
      </c>
      <c r="AJ18" s="151">
        <v>300</v>
      </c>
      <c r="AM18">
        <v>1</v>
      </c>
      <c r="AQ18" t="s">
        <v>52</v>
      </c>
      <c r="AT18" s="151">
        <v>200</v>
      </c>
      <c r="AU18">
        <v>2</v>
      </c>
    </row>
    <row r="19" spans="2:47" x14ac:dyDescent="0.4">
      <c r="C19" t="s">
        <v>51</v>
      </c>
      <c r="D19" s="151">
        <v>600</v>
      </c>
      <c r="G19">
        <v>3</v>
      </c>
      <c r="J19" s="147" t="s">
        <v>71</v>
      </c>
      <c r="K19" t="s">
        <v>49</v>
      </c>
      <c r="L19" s="151">
        <v>8100</v>
      </c>
      <c r="M19" s="151">
        <v>4000</v>
      </c>
      <c r="N19" s="151">
        <v>9800</v>
      </c>
      <c r="O19">
        <v>2</v>
      </c>
      <c r="S19" t="s">
        <v>51</v>
      </c>
      <c r="T19" s="151">
        <v>100</v>
      </c>
      <c r="W19">
        <v>1</v>
      </c>
      <c r="Z19" s="147" t="s">
        <v>94</v>
      </c>
      <c r="AA19" t="s">
        <v>52</v>
      </c>
      <c r="AB19" s="151">
        <v>400</v>
      </c>
      <c r="AD19" s="151">
        <v>100</v>
      </c>
      <c r="AE19">
        <v>1</v>
      </c>
      <c r="AH19" s="147" t="s">
        <v>102</v>
      </c>
      <c r="AI19" t="s">
        <v>51</v>
      </c>
      <c r="AJ19" s="151">
        <v>300</v>
      </c>
      <c r="AL19" s="151">
        <v>700</v>
      </c>
      <c r="AM19">
        <v>10</v>
      </c>
      <c r="AQ19" t="s">
        <v>51</v>
      </c>
      <c r="AT19" s="151">
        <v>400</v>
      </c>
      <c r="AU19">
        <v>1</v>
      </c>
    </row>
    <row r="20" spans="2:47" x14ac:dyDescent="0.4">
      <c r="B20" s="147" t="s">
        <v>302</v>
      </c>
      <c r="C20" t="s">
        <v>52</v>
      </c>
      <c r="D20" s="151">
        <v>2000</v>
      </c>
      <c r="E20" s="151">
        <v>100</v>
      </c>
      <c r="G20">
        <v>3</v>
      </c>
      <c r="K20" t="s">
        <v>51</v>
      </c>
      <c r="L20" s="151">
        <v>200</v>
      </c>
      <c r="N20" s="151">
        <v>300</v>
      </c>
      <c r="O20">
        <v>3</v>
      </c>
      <c r="R20" s="147" t="s">
        <v>85</v>
      </c>
      <c r="S20" t="s">
        <v>48</v>
      </c>
      <c r="T20" s="151">
        <v>11500</v>
      </c>
      <c r="W20">
        <v>1</v>
      </c>
      <c r="Z20" s="147" t="s">
        <v>95</v>
      </c>
      <c r="AA20" t="s">
        <v>51</v>
      </c>
      <c r="AB20" s="151">
        <v>400</v>
      </c>
      <c r="AD20" s="151">
        <v>100</v>
      </c>
      <c r="AE20">
        <v>4</v>
      </c>
      <c r="AI20" t="s">
        <v>49</v>
      </c>
      <c r="AJ20" s="151">
        <v>200</v>
      </c>
      <c r="AM20">
        <v>2</v>
      </c>
      <c r="AO20" s="147" t="s">
        <v>117</v>
      </c>
      <c r="AP20" s="147" t="s">
        <v>312</v>
      </c>
      <c r="AQ20" t="s">
        <v>48</v>
      </c>
      <c r="AR20" s="151">
        <v>100</v>
      </c>
      <c r="AS20" s="151">
        <v>100</v>
      </c>
      <c r="AT20" s="151">
        <v>100</v>
      </c>
      <c r="AU20">
        <v>4</v>
      </c>
    </row>
    <row r="21" spans="2:47" x14ac:dyDescent="0.4">
      <c r="C21" t="s">
        <v>48</v>
      </c>
      <c r="D21" s="151">
        <v>400</v>
      </c>
      <c r="G21">
        <v>1</v>
      </c>
      <c r="J21" s="147" t="s">
        <v>306</v>
      </c>
      <c r="K21" t="s">
        <v>52</v>
      </c>
      <c r="L21" s="151">
        <v>700</v>
      </c>
      <c r="O21">
        <v>1</v>
      </c>
      <c r="R21" s="147" t="s">
        <v>324</v>
      </c>
      <c r="S21" t="s">
        <v>48</v>
      </c>
      <c r="T21" s="151">
        <v>200</v>
      </c>
      <c r="W21">
        <v>2</v>
      </c>
      <c r="AA21" t="s">
        <v>48</v>
      </c>
      <c r="AB21" s="151">
        <v>200</v>
      </c>
      <c r="AE21">
        <v>3</v>
      </c>
      <c r="AI21" t="s">
        <v>52</v>
      </c>
      <c r="AJ21" s="151">
        <v>200</v>
      </c>
      <c r="AM21">
        <v>1</v>
      </c>
      <c r="AQ21" t="s">
        <v>51</v>
      </c>
      <c r="AT21" s="151">
        <v>600</v>
      </c>
      <c r="AU21">
        <v>2</v>
      </c>
    </row>
    <row r="22" spans="2:47" x14ac:dyDescent="0.4">
      <c r="B22" s="147" t="s">
        <v>67</v>
      </c>
      <c r="C22" t="s">
        <v>52</v>
      </c>
      <c r="D22" s="151">
        <v>2700</v>
      </c>
      <c r="G22">
        <v>4</v>
      </c>
      <c r="K22" t="s">
        <v>51</v>
      </c>
      <c r="L22" s="151">
        <v>400</v>
      </c>
      <c r="O22">
        <v>2</v>
      </c>
      <c r="R22" s="147" t="s">
        <v>86</v>
      </c>
      <c r="S22" t="s">
        <v>49</v>
      </c>
      <c r="T22" s="151">
        <v>1500</v>
      </c>
      <c r="W22">
        <v>1</v>
      </c>
      <c r="Z22" s="147" t="s">
        <v>96</v>
      </c>
      <c r="AA22" t="s">
        <v>50</v>
      </c>
      <c r="AB22" s="151">
        <v>700</v>
      </c>
      <c r="AC22" s="151">
        <v>5000</v>
      </c>
      <c r="AD22" s="151">
        <v>1900</v>
      </c>
      <c r="AE22">
        <v>1</v>
      </c>
      <c r="AI22" t="s">
        <v>48</v>
      </c>
      <c r="AJ22" s="151">
        <v>100</v>
      </c>
      <c r="AL22" s="151">
        <v>600</v>
      </c>
      <c r="AM22">
        <v>3</v>
      </c>
      <c r="AP22" s="147" t="s">
        <v>118</v>
      </c>
      <c r="AQ22" t="s">
        <v>52</v>
      </c>
      <c r="AR22" s="151">
        <v>100</v>
      </c>
      <c r="AU22">
        <v>4</v>
      </c>
    </row>
    <row r="23" spans="2:47" x14ac:dyDescent="0.4">
      <c r="C23" t="s">
        <v>49</v>
      </c>
      <c r="D23" s="151">
        <v>1900</v>
      </c>
      <c r="E23" s="151">
        <v>18500</v>
      </c>
      <c r="F23" s="151">
        <v>600</v>
      </c>
      <c r="G23">
        <v>1</v>
      </c>
      <c r="J23" s="147" t="s">
        <v>321</v>
      </c>
      <c r="K23" t="s">
        <v>48</v>
      </c>
      <c r="L23" s="151">
        <v>1000</v>
      </c>
      <c r="O23">
        <v>4</v>
      </c>
      <c r="R23" s="147" t="s">
        <v>87</v>
      </c>
      <c r="S23" t="s">
        <v>51</v>
      </c>
      <c r="T23" s="151">
        <v>100</v>
      </c>
      <c r="W23">
        <v>1</v>
      </c>
      <c r="AA23" t="s">
        <v>49</v>
      </c>
      <c r="AB23" s="151">
        <v>400</v>
      </c>
      <c r="AC23" s="151">
        <v>700</v>
      </c>
      <c r="AD23" s="151">
        <v>300</v>
      </c>
      <c r="AE23">
        <v>1</v>
      </c>
      <c r="AH23" s="147" t="s">
        <v>103</v>
      </c>
      <c r="AI23" t="s">
        <v>51</v>
      </c>
      <c r="AJ23" s="151">
        <v>100</v>
      </c>
      <c r="AM23">
        <v>2</v>
      </c>
      <c r="AQ23" t="s">
        <v>48</v>
      </c>
      <c r="AR23" s="151">
        <v>100</v>
      </c>
      <c r="AS23" s="151">
        <v>100</v>
      </c>
      <c r="AT23" s="151">
        <v>700</v>
      </c>
      <c r="AU23">
        <v>11</v>
      </c>
    </row>
    <row r="24" spans="2:47" x14ac:dyDescent="0.4">
      <c r="C24" t="s">
        <v>51</v>
      </c>
      <c r="D24" s="151">
        <v>700</v>
      </c>
      <c r="G24">
        <v>11</v>
      </c>
      <c r="K24" t="s">
        <v>51</v>
      </c>
      <c r="L24" s="151">
        <v>100</v>
      </c>
      <c r="N24" s="151">
        <v>200</v>
      </c>
      <c r="O24">
        <v>2</v>
      </c>
      <c r="R24" s="147" t="s">
        <v>88</v>
      </c>
      <c r="S24" t="s">
        <v>52</v>
      </c>
      <c r="T24" s="151">
        <v>600</v>
      </c>
      <c r="U24" s="151">
        <v>5900</v>
      </c>
      <c r="W24">
        <v>3</v>
      </c>
      <c r="AA24" t="s">
        <v>51</v>
      </c>
      <c r="AD24" s="151">
        <v>100</v>
      </c>
      <c r="AE24">
        <v>2</v>
      </c>
      <c r="AH24" s="147" t="s">
        <v>104</v>
      </c>
      <c r="AI24" t="s">
        <v>49</v>
      </c>
      <c r="AJ24" s="151">
        <v>400</v>
      </c>
      <c r="AM24">
        <v>2</v>
      </c>
      <c r="AQ24" t="s">
        <v>331</v>
      </c>
      <c r="AT24" s="151">
        <v>100</v>
      </c>
      <c r="AU24">
        <v>1</v>
      </c>
    </row>
    <row r="25" spans="2:47" x14ac:dyDescent="0.4">
      <c r="C25" t="s">
        <v>48</v>
      </c>
      <c r="D25" s="151">
        <v>200</v>
      </c>
      <c r="G25">
        <v>3</v>
      </c>
      <c r="J25" s="147" t="s">
        <v>72</v>
      </c>
      <c r="K25" t="s">
        <v>49</v>
      </c>
      <c r="L25" s="151">
        <v>7900</v>
      </c>
      <c r="M25" s="151">
        <v>2500</v>
      </c>
      <c r="N25" s="151">
        <v>6700</v>
      </c>
      <c r="O25">
        <v>1</v>
      </c>
      <c r="S25" t="s">
        <v>51</v>
      </c>
      <c r="T25" s="151">
        <v>100</v>
      </c>
      <c r="W25">
        <v>1</v>
      </c>
      <c r="AA25" t="s">
        <v>52</v>
      </c>
      <c r="AC25" s="151">
        <v>2100</v>
      </c>
      <c r="AE25">
        <v>2</v>
      </c>
      <c r="AI25" t="s">
        <v>51</v>
      </c>
      <c r="AL25" s="151">
        <v>100</v>
      </c>
      <c r="AM25">
        <v>2</v>
      </c>
      <c r="AQ25" t="s">
        <v>51</v>
      </c>
      <c r="AT25" s="151">
        <v>700</v>
      </c>
      <c r="AU25">
        <v>4</v>
      </c>
    </row>
    <row r="26" spans="2:47" x14ac:dyDescent="0.4">
      <c r="B26" s="147" t="s">
        <v>303</v>
      </c>
      <c r="C26" t="s">
        <v>52</v>
      </c>
      <c r="D26" s="151">
        <v>1500</v>
      </c>
      <c r="E26" s="151">
        <v>100</v>
      </c>
      <c r="G26">
        <v>1</v>
      </c>
      <c r="K26" t="s">
        <v>48</v>
      </c>
      <c r="L26" s="151">
        <v>1300</v>
      </c>
      <c r="N26" s="151">
        <v>100</v>
      </c>
      <c r="O26">
        <v>2</v>
      </c>
      <c r="R26" s="147" t="s">
        <v>89</v>
      </c>
      <c r="S26" t="s">
        <v>48</v>
      </c>
      <c r="T26" s="151">
        <v>300</v>
      </c>
      <c r="W26">
        <v>2</v>
      </c>
      <c r="AI26" t="s">
        <v>52</v>
      </c>
      <c r="AL26" s="151">
        <v>300</v>
      </c>
      <c r="AM26">
        <v>2</v>
      </c>
      <c r="AO26" s="147" t="s">
        <v>119</v>
      </c>
      <c r="AP26" s="147" t="s">
        <v>120</v>
      </c>
      <c r="AQ26" t="s">
        <v>48</v>
      </c>
      <c r="AS26" s="151">
        <v>100</v>
      </c>
      <c r="AT26" s="151">
        <v>1100</v>
      </c>
      <c r="AU26">
        <v>4</v>
      </c>
    </row>
    <row r="27" spans="2:47" x14ac:dyDescent="0.4">
      <c r="C27" t="s">
        <v>49</v>
      </c>
      <c r="D27" s="151">
        <v>1400</v>
      </c>
      <c r="E27" s="151">
        <v>200</v>
      </c>
      <c r="G27">
        <v>1</v>
      </c>
      <c r="K27" t="s">
        <v>51</v>
      </c>
      <c r="L27" s="151">
        <v>500</v>
      </c>
      <c r="O27">
        <v>7</v>
      </c>
      <c r="R27" s="147" t="s">
        <v>90</v>
      </c>
      <c r="S27" t="s">
        <v>52</v>
      </c>
      <c r="T27" s="151">
        <v>700</v>
      </c>
      <c r="U27" s="151">
        <v>2800</v>
      </c>
      <c r="W27">
        <v>1</v>
      </c>
      <c r="AH27" s="147" t="s">
        <v>105</v>
      </c>
      <c r="AI27" t="s">
        <v>48</v>
      </c>
      <c r="AJ27" s="151">
        <v>300</v>
      </c>
      <c r="AK27" s="151">
        <v>100</v>
      </c>
      <c r="AL27" s="151">
        <v>400</v>
      </c>
      <c r="AM27">
        <v>1</v>
      </c>
      <c r="AP27" s="147" t="s">
        <v>339</v>
      </c>
      <c r="AQ27" t="s">
        <v>48</v>
      </c>
      <c r="AT27" s="151">
        <v>800</v>
      </c>
      <c r="AU27">
        <v>3</v>
      </c>
    </row>
    <row r="28" spans="2:47" x14ac:dyDescent="0.4">
      <c r="C28" t="s">
        <v>51</v>
      </c>
      <c r="D28" s="151">
        <v>800</v>
      </c>
      <c r="F28" s="151">
        <v>100</v>
      </c>
      <c r="G28">
        <v>6</v>
      </c>
      <c r="J28" s="147" t="s">
        <v>73</v>
      </c>
      <c r="K28" t="s">
        <v>49</v>
      </c>
      <c r="L28" s="151">
        <v>6600</v>
      </c>
      <c r="M28" s="151">
        <v>44400</v>
      </c>
      <c r="N28" s="151">
        <v>4700</v>
      </c>
      <c r="O28">
        <v>13</v>
      </c>
      <c r="R28" s="147" t="s">
        <v>91</v>
      </c>
      <c r="S28" t="s">
        <v>48</v>
      </c>
      <c r="T28" s="151">
        <v>900</v>
      </c>
      <c r="V28" s="151">
        <v>1900</v>
      </c>
      <c r="W28">
        <v>5</v>
      </c>
      <c r="AI28" t="s">
        <v>51</v>
      </c>
      <c r="AL28" s="151">
        <v>700</v>
      </c>
      <c r="AM28">
        <v>1</v>
      </c>
      <c r="AP28" s="147" t="s">
        <v>332</v>
      </c>
      <c r="AQ28" t="s">
        <v>51</v>
      </c>
      <c r="AT28" s="151">
        <v>1400</v>
      </c>
      <c r="AU28">
        <v>2</v>
      </c>
    </row>
    <row r="29" spans="2:47" x14ac:dyDescent="0.4">
      <c r="B29" s="147" t="s">
        <v>297</v>
      </c>
      <c r="C29" t="s">
        <v>65</v>
      </c>
      <c r="D29" s="151">
        <v>800</v>
      </c>
      <c r="G29">
        <v>2</v>
      </c>
      <c r="K29" t="s">
        <v>52</v>
      </c>
      <c r="L29" s="151">
        <v>300</v>
      </c>
      <c r="M29" s="151">
        <v>100</v>
      </c>
      <c r="O29">
        <v>2</v>
      </c>
      <c r="S29" t="s">
        <v>51</v>
      </c>
      <c r="T29" s="151">
        <v>500</v>
      </c>
      <c r="W29">
        <v>1</v>
      </c>
      <c r="AH29" s="147" t="s">
        <v>106</v>
      </c>
      <c r="AI29" t="s">
        <v>51</v>
      </c>
      <c r="AL29" s="151">
        <v>200</v>
      </c>
      <c r="AM29">
        <v>1</v>
      </c>
      <c r="AP29" s="147" t="s">
        <v>323</v>
      </c>
      <c r="AQ29" t="s">
        <v>48</v>
      </c>
      <c r="AR29" s="151">
        <v>100</v>
      </c>
      <c r="AS29" s="151">
        <v>500</v>
      </c>
      <c r="AT29" s="151">
        <v>100</v>
      </c>
      <c r="AU29">
        <v>5</v>
      </c>
    </row>
    <row r="30" spans="2:47" x14ac:dyDescent="0.4">
      <c r="C30" t="s">
        <v>51</v>
      </c>
      <c r="D30" s="151">
        <v>500</v>
      </c>
      <c r="G30">
        <v>3</v>
      </c>
      <c r="K30" t="s">
        <v>51</v>
      </c>
      <c r="L30" s="151">
        <v>100</v>
      </c>
      <c r="O30">
        <v>2</v>
      </c>
      <c r="R30" s="147" t="s">
        <v>328</v>
      </c>
      <c r="S30" t="s">
        <v>52</v>
      </c>
      <c r="T30" s="151">
        <v>1000</v>
      </c>
      <c r="U30" s="151">
        <v>7500</v>
      </c>
      <c r="W30">
        <v>2</v>
      </c>
      <c r="AI30" t="s">
        <v>48</v>
      </c>
      <c r="AK30" s="151">
        <v>300</v>
      </c>
      <c r="AL30" s="151">
        <v>600</v>
      </c>
      <c r="AM30">
        <v>3</v>
      </c>
      <c r="AP30" s="147" t="s">
        <v>333</v>
      </c>
      <c r="AQ30" t="s">
        <v>48</v>
      </c>
      <c r="AS30" s="151">
        <v>200</v>
      </c>
      <c r="AT30" s="151">
        <v>300</v>
      </c>
      <c r="AU30">
        <v>4</v>
      </c>
    </row>
    <row r="31" spans="2:47" x14ac:dyDescent="0.4">
      <c r="C31" t="s">
        <v>48</v>
      </c>
      <c r="E31" s="151">
        <v>100</v>
      </c>
      <c r="G31">
        <v>2</v>
      </c>
      <c r="J31" s="147" t="s">
        <v>74</v>
      </c>
      <c r="K31" t="s">
        <v>49</v>
      </c>
      <c r="L31" s="151">
        <v>26300</v>
      </c>
      <c r="M31" s="151">
        <v>700</v>
      </c>
      <c r="N31" s="151">
        <v>43600</v>
      </c>
      <c r="O31">
        <v>3</v>
      </c>
      <c r="AH31" s="147" t="s">
        <v>107</v>
      </c>
      <c r="AI31" t="s">
        <v>48</v>
      </c>
      <c r="AJ31" s="151">
        <v>900</v>
      </c>
      <c r="AK31" s="151">
        <v>200</v>
      </c>
      <c r="AL31" s="151">
        <v>1600</v>
      </c>
      <c r="AM31">
        <v>5</v>
      </c>
      <c r="AP31" s="147" t="s">
        <v>310</v>
      </c>
      <c r="AQ31" t="s">
        <v>51</v>
      </c>
      <c r="AT31" s="151">
        <v>200</v>
      </c>
      <c r="AU31">
        <v>1</v>
      </c>
    </row>
    <row r="32" spans="2:47" x14ac:dyDescent="0.4">
      <c r="B32" s="147" t="s">
        <v>298</v>
      </c>
      <c r="C32" t="s">
        <v>48</v>
      </c>
      <c r="D32" s="151">
        <v>300</v>
      </c>
      <c r="G32">
        <v>3</v>
      </c>
      <c r="K32" t="s">
        <v>51</v>
      </c>
      <c r="L32" s="151">
        <v>1300</v>
      </c>
      <c r="N32" s="151">
        <v>300</v>
      </c>
      <c r="O32">
        <v>5</v>
      </c>
      <c r="AH32" s="147" t="s">
        <v>108</v>
      </c>
      <c r="AI32" t="s">
        <v>49</v>
      </c>
      <c r="AJ32" s="151">
        <v>1700</v>
      </c>
      <c r="AK32" s="151">
        <v>200</v>
      </c>
      <c r="AL32" s="151">
        <v>200</v>
      </c>
      <c r="AM32">
        <v>1</v>
      </c>
      <c r="AQ32" t="s">
        <v>48</v>
      </c>
      <c r="AS32" s="151">
        <v>300</v>
      </c>
      <c r="AT32" s="151">
        <v>200</v>
      </c>
      <c r="AU32">
        <v>4</v>
      </c>
    </row>
    <row r="33" spans="2:47" x14ac:dyDescent="0.4">
      <c r="B33" s="147" t="s">
        <v>313</v>
      </c>
      <c r="C33" t="s">
        <v>48</v>
      </c>
      <c r="D33" s="151">
        <v>600</v>
      </c>
      <c r="G33">
        <v>6</v>
      </c>
      <c r="K33" t="s">
        <v>48</v>
      </c>
      <c r="L33" s="151">
        <v>800</v>
      </c>
      <c r="N33" s="151">
        <v>100</v>
      </c>
      <c r="O33">
        <v>4</v>
      </c>
      <c r="AI33" t="s">
        <v>48</v>
      </c>
      <c r="AJ33" s="151">
        <v>300</v>
      </c>
      <c r="AK33" s="151">
        <v>300</v>
      </c>
      <c r="AL33" s="151">
        <v>700</v>
      </c>
      <c r="AM33">
        <v>2</v>
      </c>
      <c r="AP33" s="147" t="s">
        <v>121</v>
      </c>
      <c r="AQ33" t="s">
        <v>48</v>
      </c>
      <c r="AT33" s="151">
        <v>100</v>
      </c>
      <c r="AU33">
        <v>7</v>
      </c>
    </row>
    <row r="34" spans="2:47" x14ac:dyDescent="0.4">
      <c r="B34" s="147" t="s">
        <v>68</v>
      </c>
      <c r="C34" t="s">
        <v>65</v>
      </c>
      <c r="D34" s="151">
        <v>1400</v>
      </c>
      <c r="E34" s="151">
        <v>100</v>
      </c>
      <c r="G34">
        <v>15</v>
      </c>
      <c r="J34" s="147" t="s">
        <v>75</v>
      </c>
      <c r="K34" t="s">
        <v>51</v>
      </c>
      <c r="L34" s="151">
        <v>800</v>
      </c>
      <c r="M34" s="151">
        <v>100</v>
      </c>
      <c r="O34">
        <v>18</v>
      </c>
      <c r="AI34" t="s">
        <v>51</v>
      </c>
      <c r="AJ34" s="151">
        <v>100</v>
      </c>
      <c r="AL34" s="151">
        <v>600</v>
      </c>
      <c r="AM34">
        <v>2</v>
      </c>
      <c r="AP34" s="147" t="s">
        <v>316</v>
      </c>
      <c r="AQ34" t="s">
        <v>48</v>
      </c>
      <c r="AT34" s="151">
        <v>700</v>
      </c>
      <c r="AU34">
        <v>3</v>
      </c>
    </row>
    <row r="35" spans="2:47" x14ac:dyDescent="0.4">
      <c r="C35" t="s">
        <v>48</v>
      </c>
      <c r="D35" s="151">
        <v>1100</v>
      </c>
      <c r="G35">
        <v>3</v>
      </c>
      <c r="K35" t="s">
        <v>52</v>
      </c>
      <c r="L35" s="151">
        <v>200</v>
      </c>
      <c r="M35" s="151">
        <v>100</v>
      </c>
      <c r="O35">
        <v>1</v>
      </c>
      <c r="AH35" s="147" t="s">
        <v>109</v>
      </c>
      <c r="AI35" t="s">
        <v>48</v>
      </c>
      <c r="AJ35" s="151">
        <v>100</v>
      </c>
      <c r="AL35" s="151">
        <v>100</v>
      </c>
      <c r="AM35">
        <v>3</v>
      </c>
      <c r="AO35" s="147" t="s">
        <v>46</v>
      </c>
      <c r="AP35" s="147" t="s">
        <v>325</v>
      </c>
      <c r="AQ35" t="s">
        <v>50</v>
      </c>
      <c r="AR35" s="151">
        <v>700</v>
      </c>
      <c r="AS35" s="151">
        <v>1600</v>
      </c>
      <c r="AT35" s="151">
        <v>300</v>
      </c>
      <c r="AU35">
        <v>2</v>
      </c>
    </row>
    <row r="36" spans="2:47" x14ac:dyDescent="0.4">
      <c r="C36" t="s">
        <v>52</v>
      </c>
      <c r="D36" s="151">
        <v>600</v>
      </c>
      <c r="E36" s="151">
        <v>300</v>
      </c>
      <c r="G36">
        <v>4</v>
      </c>
      <c r="K36" t="s">
        <v>49</v>
      </c>
      <c r="L36" s="151">
        <v>100</v>
      </c>
      <c r="M36" s="151">
        <v>11300</v>
      </c>
      <c r="O36">
        <v>2</v>
      </c>
      <c r="AI36" t="s">
        <v>51</v>
      </c>
      <c r="AL36" s="151">
        <v>400</v>
      </c>
      <c r="AM36">
        <v>3</v>
      </c>
      <c r="AQ36" t="s">
        <v>48</v>
      </c>
      <c r="AR36" s="151">
        <v>100</v>
      </c>
      <c r="AU36">
        <v>5</v>
      </c>
    </row>
    <row r="37" spans="2:47" x14ac:dyDescent="0.4">
      <c r="B37" s="147" t="s">
        <v>304</v>
      </c>
      <c r="C37" t="s">
        <v>52</v>
      </c>
      <c r="D37" s="151">
        <v>1900</v>
      </c>
      <c r="E37" s="151">
        <v>400</v>
      </c>
      <c r="G37">
        <v>3</v>
      </c>
      <c r="K37" t="s">
        <v>48</v>
      </c>
      <c r="L37" s="151">
        <v>100</v>
      </c>
      <c r="O37">
        <v>1</v>
      </c>
      <c r="AH37" s="147" t="s">
        <v>110</v>
      </c>
      <c r="AI37" t="s">
        <v>48</v>
      </c>
      <c r="AJ37" s="151">
        <v>300</v>
      </c>
      <c r="AK37" s="151">
        <v>600</v>
      </c>
      <c r="AL37" s="151">
        <v>1000</v>
      </c>
      <c r="AM37">
        <v>2</v>
      </c>
      <c r="AQ37" t="s">
        <v>49</v>
      </c>
      <c r="AR37" s="151">
        <v>100</v>
      </c>
      <c r="AS37" s="151">
        <v>100</v>
      </c>
      <c r="AT37" s="151">
        <v>1500</v>
      </c>
      <c r="AU37">
        <v>1</v>
      </c>
    </row>
    <row r="38" spans="2:47" x14ac:dyDescent="0.4">
      <c r="C38" t="s">
        <v>48</v>
      </c>
      <c r="D38" s="151">
        <v>900</v>
      </c>
      <c r="G38">
        <v>4</v>
      </c>
      <c r="J38" s="147" t="s">
        <v>351</v>
      </c>
      <c r="K38" t="s">
        <v>331</v>
      </c>
      <c r="M38" s="151">
        <v>30800</v>
      </c>
      <c r="O38">
        <v>1</v>
      </c>
      <c r="AI38" t="s">
        <v>51</v>
      </c>
      <c r="AJ38" s="151">
        <v>100</v>
      </c>
      <c r="AL38" s="151">
        <v>900</v>
      </c>
      <c r="AM38">
        <v>3</v>
      </c>
      <c r="AP38" s="147" t="s">
        <v>122</v>
      </c>
      <c r="AQ38" t="s">
        <v>48</v>
      </c>
      <c r="AR38" s="151">
        <v>100</v>
      </c>
      <c r="AS38" s="151">
        <v>200</v>
      </c>
      <c r="AT38" s="151">
        <v>200</v>
      </c>
      <c r="AU38">
        <v>13</v>
      </c>
    </row>
    <row r="39" spans="2:47" x14ac:dyDescent="0.4">
      <c r="C39" t="s">
        <v>49</v>
      </c>
      <c r="D39" s="151">
        <v>500</v>
      </c>
      <c r="E39" s="151">
        <v>400</v>
      </c>
      <c r="G39">
        <v>1</v>
      </c>
      <c r="J39" s="147" t="s">
        <v>76</v>
      </c>
      <c r="K39" t="s">
        <v>48</v>
      </c>
      <c r="L39" s="151">
        <v>2000</v>
      </c>
      <c r="N39" s="151">
        <v>600</v>
      </c>
      <c r="O39">
        <v>3</v>
      </c>
      <c r="AI39" t="s">
        <v>52</v>
      </c>
      <c r="AK39" s="151">
        <v>100</v>
      </c>
      <c r="AM39">
        <v>3</v>
      </c>
      <c r="AQ39" t="s">
        <v>352</v>
      </c>
      <c r="AT39" s="151">
        <v>100</v>
      </c>
      <c r="AU39">
        <v>1</v>
      </c>
    </row>
    <row r="40" spans="2:47" x14ac:dyDescent="0.4">
      <c r="C40" t="s">
        <v>51</v>
      </c>
      <c r="D40" s="151">
        <v>400</v>
      </c>
      <c r="G40">
        <v>5</v>
      </c>
      <c r="K40" t="s">
        <v>51</v>
      </c>
      <c r="L40" s="151">
        <v>600</v>
      </c>
      <c r="N40" s="151">
        <v>200</v>
      </c>
      <c r="O40">
        <v>9</v>
      </c>
      <c r="AH40" s="147" t="s">
        <v>111</v>
      </c>
      <c r="AI40" t="s">
        <v>51</v>
      </c>
      <c r="AJ40" s="151">
        <v>300</v>
      </c>
      <c r="AL40" s="151">
        <v>1100</v>
      </c>
      <c r="AM40">
        <v>8</v>
      </c>
      <c r="AQ40" t="s">
        <v>51</v>
      </c>
      <c r="AT40" s="151">
        <v>300</v>
      </c>
      <c r="AU40">
        <v>5</v>
      </c>
    </row>
    <row r="41" spans="2:47" x14ac:dyDescent="0.4">
      <c r="J41" s="147" t="s">
        <v>326</v>
      </c>
      <c r="K41" t="s">
        <v>52</v>
      </c>
      <c r="L41" s="151">
        <v>300</v>
      </c>
      <c r="O41">
        <v>1</v>
      </c>
      <c r="AI41" t="s">
        <v>52</v>
      </c>
      <c r="AJ41" s="151">
        <v>200</v>
      </c>
      <c r="AL41" s="151">
        <v>400</v>
      </c>
      <c r="AM41">
        <v>2</v>
      </c>
      <c r="AP41" s="147" t="s">
        <v>327</v>
      </c>
      <c r="AQ41" t="s">
        <v>48</v>
      </c>
      <c r="AR41" s="151">
        <v>100</v>
      </c>
      <c r="AU41">
        <v>6</v>
      </c>
    </row>
    <row r="42" spans="2:47" x14ac:dyDescent="0.4">
      <c r="J42" s="147" t="s">
        <v>77</v>
      </c>
      <c r="K42" t="s">
        <v>49</v>
      </c>
      <c r="L42" s="151">
        <v>700</v>
      </c>
      <c r="O42">
        <v>2</v>
      </c>
      <c r="AI42" t="s">
        <v>48</v>
      </c>
      <c r="AJ42" s="151">
        <v>100</v>
      </c>
      <c r="AK42" s="151">
        <v>100</v>
      </c>
      <c r="AL42" s="151">
        <v>3100</v>
      </c>
      <c r="AM42">
        <v>4</v>
      </c>
    </row>
    <row r="43" spans="2:47" x14ac:dyDescent="0.4">
      <c r="K43" t="s">
        <v>51</v>
      </c>
      <c r="L43" s="151">
        <v>500</v>
      </c>
      <c r="O43">
        <v>3</v>
      </c>
      <c r="AH43" s="147" t="s">
        <v>329</v>
      </c>
      <c r="AI43" t="s">
        <v>48</v>
      </c>
      <c r="AK43" s="151">
        <v>400</v>
      </c>
      <c r="AL43" s="151">
        <v>100</v>
      </c>
      <c r="AM43">
        <v>2</v>
      </c>
    </row>
    <row r="44" spans="2:47" x14ac:dyDescent="0.4">
      <c r="K44" t="s">
        <v>48</v>
      </c>
      <c r="L44" s="151">
        <v>400</v>
      </c>
      <c r="O44">
        <v>1</v>
      </c>
    </row>
    <row r="45" spans="2:47" x14ac:dyDescent="0.4">
      <c r="J45" s="147" t="s">
        <v>78</v>
      </c>
      <c r="K45" t="s">
        <v>48</v>
      </c>
      <c r="L45" s="151">
        <v>21500</v>
      </c>
      <c r="M45" s="151">
        <v>200</v>
      </c>
      <c r="N45" s="151">
        <v>500</v>
      </c>
      <c r="O45">
        <v>6</v>
      </c>
    </row>
    <row r="46" spans="2:47" x14ac:dyDescent="0.4">
      <c r="K46" t="s">
        <v>49</v>
      </c>
      <c r="L46" s="151">
        <v>8400</v>
      </c>
      <c r="M46" s="151">
        <v>1900</v>
      </c>
      <c r="N46" s="151">
        <v>36800</v>
      </c>
      <c r="O46">
        <v>2</v>
      </c>
    </row>
    <row r="47" spans="2:47" x14ac:dyDescent="0.4">
      <c r="K47" t="s">
        <v>51</v>
      </c>
      <c r="L47" s="151">
        <v>1500</v>
      </c>
      <c r="N47" s="151">
        <v>200</v>
      </c>
      <c r="O47">
        <v>22</v>
      </c>
    </row>
    <row r="48" spans="2:47" x14ac:dyDescent="0.4">
      <c r="J48" s="147" t="s">
        <v>79</v>
      </c>
      <c r="K48" t="s">
        <v>48</v>
      </c>
      <c r="L48" s="151">
        <v>1100</v>
      </c>
      <c r="O48">
        <v>6</v>
      </c>
    </row>
    <row r="49" spans="11:15" x14ac:dyDescent="0.4">
      <c r="K49" t="s">
        <v>51</v>
      </c>
      <c r="L49" s="151">
        <v>400</v>
      </c>
      <c r="N49" s="151">
        <v>100</v>
      </c>
      <c r="O49">
        <v>1</v>
      </c>
    </row>
    <row r="50" spans="11:15" x14ac:dyDescent="0.4">
      <c r="K50" t="s">
        <v>49</v>
      </c>
      <c r="L50" s="151">
        <v>200</v>
      </c>
      <c r="M50" s="151">
        <v>100</v>
      </c>
      <c r="N50" s="151">
        <v>200</v>
      </c>
      <c r="O50">
        <v>1</v>
      </c>
    </row>
  </sheetData>
  <mergeCells count="7">
    <mergeCell ref="AG8:AM8"/>
    <mergeCell ref="AO8:AU8"/>
    <mergeCell ref="A4:G4"/>
    <mergeCell ref="A8:G8"/>
    <mergeCell ref="I8:O8"/>
    <mergeCell ref="Q8:W8"/>
    <mergeCell ref="Y8:AE8"/>
  </mergeCells>
  <conditionalFormatting sqref="A10:G1048576">
    <cfRule type="expression" dxfId="11" priority="5">
      <formula>$G10&gt;=1</formula>
    </cfRule>
  </conditionalFormatting>
  <conditionalFormatting sqref="I10:O1048576">
    <cfRule type="expression" dxfId="10" priority="6">
      <formula>$O10&gt;=1</formula>
    </cfRule>
  </conditionalFormatting>
  <conditionalFormatting sqref="Q10:W1048576">
    <cfRule type="expression" dxfId="9" priority="4">
      <formula>$W10&gt;=1</formula>
    </cfRule>
  </conditionalFormatting>
  <conditionalFormatting sqref="Y10:AE1048576">
    <cfRule type="expression" dxfId="8" priority="3">
      <formula>$AE10&gt;=1</formula>
    </cfRule>
  </conditionalFormatting>
  <conditionalFormatting sqref="AG10:AM1048576">
    <cfRule type="expression" dxfId="7" priority="2">
      <formula>$AM10&gt;=1</formula>
    </cfRule>
  </conditionalFormatting>
  <conditionalFormatting sqref="AO10:AU1048576">
    <cfRule type="expression" dxfId="6" priority="1">
      <formula>$AU10&gt;=1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5F25-4DA3-49B7-B225-546F929F4374}">
  <sheetPr>
    <tabColor theme="6"/>
  </sheetPr>
  <dimension ref="A1:J168"/>
  <sheetViews>
    <sheetView tabSelected="1" workbookViewId="0">
      <selection activeCell="D18" sqref="D18"/>
    </sheetView>
  </sheetViews>
  <sheetFormatPr baseColWidth="10" defaultRowHeight="18.75" x14ac:dyDescent="0.4"/>
  <cols>
    <col min="1" max="1" width="31.33203125" bestFit="1" customWidth="1"/>
  </cols>
  <sheetData>
    <row r="1" spans="1:10" ht="16.5" customHeight="1" x14ac:dyDescent="0.4">
      <c r="A1" s="67"/>
      <c r="B1" s="68"/>
      <c r="C1" s="68"/>
      <c r="D1" s="68"/>
      <c r="E1" s="68"/>
      <c r="F1" s="68"/>
      <c r="G1" s="101"/>
      <c r="H1" s="101"/>
      <c r="I1" s="101"/>
      <c r="J1" s="102"/>
    </row>
    <row r="2" spans="1:10" ht="16.5" customHeight="1" x14ac:dyDescent="0.4">
      <c r="A2" s="81" t="str">
        <f>'Tabeller fra Fisknytt'!A2</f>
        <v>Fisknytt uke 18 2026</v>
      </c>
      <c r="B2" s="79"/>
      <c r="C2" s="79"/>
      <c r="D2" s="79"/>
      <c r="E2" s="79"/>
      <c r="F2" s="79"/>
      <c r="G2" s="105"/>
      <c r="H2" s="105"/>
      <c r="I2" s="105"/>
      <c r="J2" s="106"/>
    </row>
    <row r="3" spans="1:10" ht="17.25" customHeight="1" thickBot="1" x14ac:dyDescent="0.45">
      <c r="A3" s="70"/>
      <c r="B3" s="71"/>
      <c r="C3" s="71"/>
      <c r="D3" s="71"/>
      <c r="E3" s="71"/>
      <c r="F3" s="71"/>
      <c r="G3" s="103"/>
      <c r="H3" s="103"/>
      <c r="I3" s="103"/>
      <c r="J3" s="104"/>
    </row>
    <row r="6" spans="1:10" ht="23.25" thickBot="1" x14ac:dyDescent="0.45">
      <c r="A6" s="118" t="s">
        <v>340</v>
      </c>
      <c r="B6" s="119"/>
      <c r="C6" s="119"/>
      <c r="D6" s="119"/>
      <c r="E6" s="119"/>
      <c r="F6" s="119"/>
      <c r="G6" s="119"/>
      <c r="H6" s="119"/>
      <c r="I6" s="119"/>
      <c r="J6" s="119"/>
    </row>
    <row r="7" spans="1:10" x14ac:dyDescent="0.4">
      <c r="A7" s="55" t="s">
        <v>123</v>
      </c>
      <c r="B7" s="54" t="s">
        <v>124</v>
      </c>
      <c r="C7" s="108" t="s">
        <v>341</v>
      </c>
      <c r="D7" s="108"/>
      <c r="E7" s="108" t="s">
        <v>125</v>
      </c>
      <c r="F7" s="108"/>
      <c r="G7" s="108" t="s">
        <v>126</v>
      </c>
      <c r="H7" s="108"/>
      <c r="I7" s="108" t="s">
        <v>127</v>
      </c>
      <c r="J7" s="109"/>
    </row>
    <row r="8" spans="1:10" x14ac:dyDescent="0.4">
      <c r="A8" s="49" t="s">
        <v>128</v>
      </c>
      <c r="B8" s="48" t="s">
        <v>129</v>
      </c>
      <c r="C8" s="48" t="s">
        <v>4</v>
      </c>
      <c r="D8" s="48" t="s">
        <v>130</v>
      </c>
      <c r="E8" s="48" t="s">
        <v>4</v>
      </c>
      <c r="F8" s="48" t="s">
        <v>130</v>
      </c>
      <c r="G8" s="48" t="s">
        <v>4</v>
      </c>
      <c r="H8" s="48" t="s">
        <v>130</v>
      </c>
      <c r="I8" s="48" t="s">
        <v>131</v>
      </c>
      <c r="J8" s="47" t="s">
        <v>132</v>
      </c>
    </row>
    <row r="9" spans="1:10" ht="19.5" thickBot="1" x14ac:dyDescent="0.45">
      <c r="A9" s="107" t="s">
        <v>133</v>
      </c>
      <c r="B9" s="43"/>
      <c r="C9" s="48" t="s">
        <v>134</v>
      </c>
      <c r="D9" s="48" t="s">
        <v>129</v>
      </c>
      <c r="E9" s="48" t="s">
        <v>134</v>
      </c>
      <c r="F9" s="48" t="s">
        <v>129</v>
      </c>
      <c r="G9" s="48" t="s">
        <v>134</v>
      </c>
      <c r="H9" s="48" t="s">
        <v>129</v>
      </c>
      <c r="I9" s="48" t="s">
        <v>135</v>
      </c>
      <c r="J9" s="47" t="s">
        <v>136</v>
      </c>
    </row>
    <row r="10" spans="1:10" x14ac:dyDescent="0.4">
      <c r="A10" s="112" t="s">
        <v>137</v>
      </c>
      <c r="B10" s="113">
        <v>73</v>
      </c>
      <c r="C10" s="114">
        <v>22375.8</v>
      </c>
      <c r="D10" s="115">
        <v>103.59463300507471</v>
      </c>
      <c r="E10" s="114">
        <v>9470752.1999999993</v>
      </c>
      <c r="F10" s="115">
        <v>101.15545739718979</v>
      </c>
      <c r="G10" s="114">
        <v>15726296.6</v>
      </c>
      <c r="H10" s="115">
        <v>80.2012783675615</v>
      </c>
      <c r="I10" s="116">
        <v>-0.39777606636262985</v>
      </c>
      <c r="J10" s="117">
        <v>0.26126988816307317</v>
      </c>
    </row>
    <row r="11" spans="1:10" x14ac:dyDescent="0.4">
      <c r="A11" s="42" t="s">
        <v>138</v>
      </c>
      <c r="B11" s="111">
        <v>70.5</v>
      </c>
      <c r="C11" s="64">
        <v>58567.9</v>
      </c>
      <c r="D11" s="65">
        <v>99.106630861551011</v>
      </c>
      <c r="E11" s="64">
        <v>25187709.5</v>
      </c>
      <c r="F11" s="65">
        <v>99.471856874837655</v>
      </c>
      <c r="G11" s="64" t="s">
        <v>330</v>
      </c>
      <c r="H11" s="65" t="s">
        <v>330</v>
      </c>
      <c r="I11" s="66" t="s">
        <v>330</v>
      </c>
      <c r="J11" s="45" t="s">
        <v>330</v>
      </c>
    </row>
    <row r="12" spans="1:10" x14ac:dyDescent="0.4">
      <c r="A12" s="42" t="s">
        <v>139</v>
      </c>
      <c r="B12" s="111">
        <v>68</v>
      </c>
      <c r="C12" s="64">
        <v>80277.2</v>
      </c>
      <c r="D12" s="65">
        <v>98.957997537235755</v>
      </c>
      <c r="E12" s="64">
        <v>19466227.800000001</v>
      </c>
      <c r="F12" s="65">
        <v>97.283911321240652</v>
      </c>
      <c r="G12" s="64" t="s">
        <v>330</v>
      </c>
      <c r="H12" s="65" t="s">
        <v>330</v>
      </c>
      <c r="I12" s="66" t="s">
        <v>330</v>
      </c>
      <c r="J12" s="45" t="s">
        <v>330</v>
      </c>
    </row>
    <row r="13" spans="1:10" x14ac:dyDescent="0.4">
      <c r="A13" s="42" t="s">
        <v>140</v>
      </c>
      <c r="B13" s="111">
        <v>65.5</v>
      </c>
      <c r="C13" s="64">
        <v>40475.599999999999</v>
      </c>
      <c r="D13" s="65">
        <v>91.941593563187723</v>
      </c>
      <c r="E13" s="64">
        <v>5075110.5999999996</v>
      </c>
      <c r="F13" s="65">
        <v>93.36100608750256</v>
      </c>
      <c r="G13" s="64">
        <v>9228367.4000000004</v>
      </c>
      <c r="H13" s="65">
        <v>66.642180621462444</v>
      </c>
      <c r="I13" s="66">
        <v>-0.45005325644057048</v>
      </c>
      <c r="J13" s="45">
        <v>0.40092963970982642</v>
      </c>
    </row>
    <row r="14" spans="1:10" x14ac:dyDescent="0.4">
      <c r="A14" s="42" t="s">
        <v>141</v>
      </c>
      <c r="B14" s="111">
        <v>63</v>
      </c>
      <c r="C14" s="64">
        <v>5194.1000000000004</v>
      </c>
      <c r="D14" s="65">
        <v>99.14002483682782</v>
      </c>
      <c r="E14" s="64">
        <v>46950.8</v>
      </c>
      <c r="F14" s="65">
        <v>86.404375499249142</v>
      </c>
      <c r="G14" s="64">
        <v>138168.29999999999</v>
      </c>
      <c r="H14" s="65">
        <v>54.979080520918707</v>
      </c>
      <c r="I14" s="66">
        <v>-0.66019123054998863</v>
      </c>
      <c r="J14" s="45">
        <v>0.57158640487582524</v>
      </c>
    </row>
    <row r="15" spans="1:10" x14ac:dyDescent="0.4">
      <c r="A15" s="44" t="s">
        <v>142</v>
      </c>
      <c r="B15" s="110">
        <v>57.451000000000015</v>
      </c>
      <c r="C15" s="61">
        <v>1145.9000000000001</v>
      </c>
      <c r="D15" s="62">
        <v>70.669378088962105</v>
      </c>
      <c r="E15" s="61">
        <v>115565.1</v>
      </c>
      <c r="F15" s="62">
        <v>77.060518905010341</v>
      </c>
      <c r="G15" s="61">
        <v>124603.8</v>
      </c>
      <c r="H15" s="62">
        <v>60.546343837864619</v>
      </c>
      <c r="I15" s="63">
        <v>-7.2539521266606607E-2</v>
      </c>
      <c r="J15" s="46">
        <v>0.27275263905890956</v>
      </c>
    </row>
    <row r="16" spans="1:10" x14ac:dyDescent="0.4">
      <c r="A16" s="44" t="s">
        <v>143</v>
      </c>
      <c r="B16" s="110">
        <v>55.483999999999995</v>
      </c>
      <c r="C16" s="61">
        <v>2986.1</v>
      </c>
      <c r="D16" s="62">
        <v>71.259395376407824</v>
      </c>
      <c r="E16" s="61">
        <v>362105.3</v>
      </c>
      <c r="F16" s="62">
        <v>73.595079288111251</v>
      </c>
      <c r="G16" s="61" t="s">
        <v>330</v>
      </c>
      <c r="H16" s="62" t="s">
        <v>330</v>
      </c>
      <c r="I16" s="63" t="s">
        <v>330</v>
      </c>
      <c r="J16" s="46" t="s">
        <v>330</v>
      </c>
    </row>
    <row r="17" spans="1:10" x14ac:dyDescent="0.4">
      <c r="A17" s="44" t="s">
        <v>144</v>
      </c>
      <c r="B17" s="110">
        <v>53.516000000000048</v>
      </c>
      <c r="C17" s="61">
        <v>15934</v>
      </c>
      <c r="D17" s="62">
        <v>72.990510608360808</v>
      </c>
      <c r="E17" s="61">
        <v>475160.9</v>
      </c>
      <c r="F17" s="62">
        <v>67.198532999866615</v>
      </c>
      <c r="G17" s="61" t="s">
        <v>330</v>
      </c>
      <c r="H17" s="62" t="s">
        <v>330</v>
      </c>
      <c r="I17" s="63" t="s">
        <v>330</v>
      </c>
      <c r="J17" s="46" t="s">
        <v>330</v>
      </c>
    </row>
    <row r="18" spans="1:10" x14ac:dyDescent="0.4">
      <c r="A18" s="44" t="s">
        <v>145</v>
      </c>
      <c r="B18" s="110">
        <v>51.548999999999985</v>
      </c>
      <c r="C18" s="61">
        <v>14857.4</v>
      </c>
      <c r="D18" s="62">
        <v>70.155742288019823</v>
      </c>
      <c r="E18" s="61">
        <v>285100.79999999999</v>
      </c>
      <c r="F18" s="62">
        <v>62.118318857495247</v>
      </c>
      <c r="G18" s="61">
        <v>358137.8</v>
      </c>
      <c r="H18" s="62">
        <v>51.904177017917277</v>
      </c>
      <c r="I18" s="63">
        <v>-0.20393546841467167</v>
      </c>
      <c r="J18" s="46">
        <v>0.1967884364306953</v>
      </c>
    </row>
    <row r="19" spans="1:10" x14ac:dyDescent="0.4">
      <c r="A19" s="44" t="s">
        <v>146</v>
      </c>
      <c r="B19" s="110">
        <v>49.58100000000001</v>
      </c>
      <c r="C19" s="61">
        <v>246.8</v>
      </c>
      <c r="D19" s="62">
        <v>70.913875598086122</v>
      </c>
      <c r="E19" s="61">
        <v>9497.6</v>
      </c>
      <c r="F19" s="62">
        <v>64.108176272534138</v>
      </c>
      <c r="G19" s="61">
        <v>13243.2</v>
      </c>
      <c r="H19" s="62">
        <v>46.125049898421075</v>
      </c>
      <c r="I19" s="63">
        <v>-0.28283194394104144</v>
      </c>
      <c r="J19" s="46">
        <v>0.3898776567985599</v>
      </c>
    </row>
    <row r="20" spans="1:10" x14ac:dyDescent="0.4">
      <c r="A20" s="42" t="s">
        <v>147</v>
      </c>
      <c r="B20" s="111">
        <v>48.670000000000009</v>
      </c>
      <c r="C20" s="64">
        <v>10772.5</v>
      </c>
      <c r="D20" s="65">
        <v>65.107133905778596</v>
      </c>
      <c r="E20" s="64">
        <v>1007966.3</v>
      </c>
      <c r="F20" s="65">
        <v>68.010168236775371</v>
      </c>
      <c r="G20" s="64">
        <v>2114906.7000000002</v>
      </c>
      <c r="H20" s="65">
        <v>51.993669058781684</v>
      </c>
      <c r="I20" s="66">
        <v>-0.52339916460617386</v>
      </c>
      <c r="J20" s="45">
        <v>0.30804710396348756</v>
      </c>
    </row>
    <row r="21" spans="1:10" x14ac:dyDescent="0.4">
      <c r="A21" s="42" t="s">
        <v>148</v>
      </c>
      <c r="B21" s="111">
        <v>47</v>
      </c>
      <c r="C21" s="64">
        <v>55086.9</v>
      </c>
      <c r="D21" s="65">
        <v>63.903829585618361</v>
      </c>
      <c r="E21" s="64">
        <v>3904646.9</v>
      </c>
      <c r="F21" s="65">
        <v>65.150647335102107</v>
      </c>
      <c r="G21" s="64" t="s">
        <v>330</v>
      </c>
      <c r="H21" s="65" t="s">
        <v>330</v>
      </c>
      <c r="I21" s="66" t="s">
        <v>330</v>
      </c>
      <c r="J21" s="45" t="s">
        <v>330</v>
      </c>
    </row>
    <row r="22" spans="1:10" x14ac:dyDescent="0.4">
      <c r="A22" s="42" t="s">
        <v>149</v>
      </c>
      <c r="B22" s="111">
        <v>45.33</v>
      </c>
      <c r="C22" s="64">
        <v>125157.8</v>
      </c>
      <c r="D22" s="65">
        <v>60.171212101842634</v>
      </c>
      <c r="E22" s="64">
        <v>5689107.0999999996</v>
      </c>
      <c r="F22" s="65">
        <v>61.42853459552552</v>
      </c>
      <c r="G22" s="64" t="s">
        <v>330</v>
      </c>
      <c r="H22" s="65" t="s">
        <v>330</v>
      </c>
      <c r="I22" s="66" t="s">
        <v>330</v>
      </c>
      <c r="J22" s="45" t="s">
        <v>330</v>
      </c>
    </row>
    <row r="23" spans="1:10" x14ac:dyDescent="0.4">
      <c r="A23" s="42" t="s">
        <v>150</v>
      </c>
      <c r="B23" s="111">
        <v>43.670000000000037</v>
      </c>
      <c r="C23" s="64">
        <v>128168.7</v>
      </c>
      <c r="D23" s="65">
        <v>57.390662150743502</v>
      </c>
      <c r="E23" s="64">
        <v>1824362.8</v>
      </c>
      <c r="F23" s="65">
        <v>57.390131749013882</v>
      </c>
      <c r="G23" s="64">
        <v>2305112.6</v>
      </c>
      <c r="H23" s="65">
        <v>45.284426079663078</v>
      </c>
      <c r="I23" s="66">
        <v>-0.20855805482126991</v>
      </c>
      <c r="J23" s="45">
        <v>0.26732602612771972</v>
      </c>
    </row>
    <row r="24" spans="1:10" x14ac:dyDescent="0.4">
      <c r="A24" s="42" t="s">
        <v>151</v>
      </c>
      <c r="B24" s="111">
        <v>42</v>
      </c>
      <c r="C24" s="64">
        <v>23033.5</v>
      </c>
      <c r="D24" s="65">
        <v>57.388605292291658</v>
      </c>
      <c r="E24" s="64">
        <v>95641.600000000006</v>
      </c>
      <c r="F24" s="65">
        <v>55.464200828927993</v>
      </c>
      <c r="G24" s="64">
        <v>67569.399999999994</v>
      </c>
      <c r="H24" s="65">
        <v>38.277476342841595</v>
      </c>
      <c r="I24" s="66">
        <v>0.41545729279821952</v>
      </c>
      <c r="J24" s="45">
        <v>0.44900359501627768</v>
      </c>
    </row>
    <row r="25" spans="1:10" x14ac:dyDescent="0.4">
      <c r="A25" s="44" t="s">
        <v>299</v>
      </c>
      <c r="B25" s="110" t="s">
        <v>330</v>
      </c>
      <c r="C25" s="61" t="s">
        <v>330</v>
      </c>
      <c r="D25" s="62" t="s">
        <v>330</v>
      </c>
      <c r="E25" s="61">
        <v>1039</v>
      </c>
      <c r="F25" s="62">
        <v>70.163618864292587</v>
      </c>
      <c r="G25" s="61">
        <v>4994.8999999999996</v>
      </c>
      <c r="H25" s="62">
        <v>61.864766061382618</v>
      </c>
      <c r="I25" s="63">
        <v>-0.79198782758413577</v>
      </c>
      <c r="J25" s="46">
        <v>0.13414506077135724</v>
      </c>
    </row>
    <row r="26" spans="1:10" x14ac:dyDescent="0.4">
      <c r="A26" s="44" t="s">
        <v>300</v>
      </c>
      <c r="B26" s="110" t="s">
        <v>330</v>
      </c>
      <c r="C26" s="61" t="s">
        <v>330</v>
      </c>
      <c r="D26" s="62" t="s">
        <v>330</v>
      </c>
      <c r="E26" s="61">
        <v>206.5</v>
      </c>
      <c r="F26" s="62">
        <v>60.629539951573847</v>
      </c>
      <c r="G26" s="61" t="s">
        <v>330</v>
      </c>
      <c r="H26" s="62" t="s">
        <v>330</v>
      </c>
      <c r="I26" s="63" t="s">
        <v>330</v>
      </c>
      <c r="J26" s="46" t="s">
        <v>330</v>
      </c>
    </row>
    <row r="27" spans="1:10" ht="19.5" thickBot="1" x14ac:dyDescent="0.45">
      <c r="A27" s="53" t="s">
        <v>301</v>
      </c>
      <c r="B27" s="52">
        <v>49.330000000000013</v>
      </c>
      <c r="C27" s="51">
        <v>90015</v>
      </c>
      <c r="D27" s="41">
        <v>63.330000000000013</v>
      </c>
      <c r="E27" s="51">
        <v>159406</v>
      </c>
      <c r="F27" s="41">
        <v>63.330000000000005</v>
      </c>
      <c r="G27" s="51">
        <v>43438</v>
      </c>
      <c r="H27" s="41">
        <v>47.827580919931854</v>
      </c>
      <c r="I27" s="40">
        <v>2.6697361756986968</v>
      </c>
      <c r="J27" s="37">
        <v>0.32413136482944327</v>
      </c>
    </row>
    <row r="28" spans="1:10" x14ac:dyDescent="0.4">
      <c r="A28" s="112" t="s">
        <v>152</v>
      </c>
      <c r="B28" s="113">
        <v>28.900000000000009</v>
      </c>
      <c r="C28" s="114">
        <v>32207.8</v>
      </c>
      <c r="D28" s="115">
        <v>30.945268607600241</v>
      </c>
      <c r="E28" s="114">
        <v>2808944.2</v>
      </c>
      <c r="F28" s="115">
        <v>30.137312014386715</v>
      </c>
      <c r="G28" s="114">
        <v>5296452</v>
      </c>
      <c r="H28" s="115">
        <v>21.429530695880899</v>
      </c>
      <c r="I28" s="116">
        <v>-0.46965549768033388</v>
      </c>
      <c r="J28" s="117">
        <v>0.40634493783756037</v>
      </c>
    </row>
    <row r="29" spans="1:10" x14ac:dyDescent="0.4">
      <c r="A29" s="42" t="s">
        <v>153</v>
      </c>
      <c r="B29" s="111">
        <v>27.900000000000002</v>
      </c>
      <c r="C29" s="64">
        <v>27050.2</v>
      </c>
      <c r="D29" s="65">
        <v>30.488880403314358</v>
      </c>
      <c r="E29" s="64">
        <v>1216695.8999999999</v>
      </c>
      <c r="F29" s="65">
        <v>29.000680166500636</v>
      </c>
      <c r="G29" s="64">
        <v>1748446.3</v>
      </c>
      <c r="H29" s="65">
        <v>20.706484256658403</v>
      </c>
      <c r="I29" s="66">
        <v>-0.30412738440980436</v>
      </c>
      <c r="J29" s="45">
        <v>0.40056031758144273</v>
      </c>
    </row>
    <row r="30" spans="1:10" x14ac:dyDescent="0.4">
      <c r="A30" s="42" t="s">
        <v>154</v>
      </c>
      <c r="B30" s="111" t="s">
        <v>330</v>
      </c>
      <c r="C30" s="64" t="s">
        <v>330</v>
      </c>
      <c r="D30" s="65" t="s">
        <v>330</v>
      </c>
      <c r="E30" s="64">
        <v>119987.8</v>
      </c>
      <c r="F30" s="65">
        <v>23.863314089579113</v>
      </c>
      <c r="G30" s="64">
        <v>106471.6</v>
      </c>
      <c r="H30" s="65">
        <v>20.200643123110321</v>
      </c>
      <c r="I30" s="66">
        <v>0.12694652846392837</v>
      </c>
      <c r="J30" s="45">
        <v>0.18131457222164146</v>
      </c>
    </row>
    <row r="31" spans="1:10" x14ac:dyDescent="0.4">
      <c r="A31" s="44" t="s">
        <v>155</v>
      </c>
      <c r="B31" s="110">
        <v>25.692000000000004</v>
      </c>
      <c r="C31" s="61">
        <v>15520.8</v>
      </c>
      <c r="D31" s="62">
        <v>27.802135456935211</v>
      </c>
      <c r="E31" s="61">
        <v>1078319.3</v>
      </c>
      <c r="F31" s="62">
        <v>25.656689744061708</v>
      </c>
      <c r="G31" s="61">
        <v>1367054.9</v>
      </c>
      <c r="H31" s="62">
        <v>19.181889577229889</v>
      </c>
      <c r="I31" s="63">
        <v>-0.21120995213871796</v>
      </c>
      <c r="J31" s="46">
        <v>0.3375475674991798</v>
      </c>
    </row>
    <row r="32" spans="1:10" x14ac:dyDescent="0.4">
      <c r="A32" s="44" t="s">
        <v>156</v>
      </c>
      <c r="B32" s="110">
        <v>24.803000000000004</v>
      </c>
      <c r="C32" s="61">
        <v>30804.1</v>
      </c>
      <c r="D32" s="62">
        <v>30.060252589588668</v>
      </c>
      <c r="E32" s="61">
        <v>1653933.9</v>
      </c>
      <c r="F32" s="62">
        <v>25.879617106356537</v>
      </c>
      <c r="G32" s="61">
        <v>4450685.0999999996</v>
      </c>
      <c r="H32" s="62">
        <v>19.339571027474904</v>
      </c>
      <c r="I32" s="63">
        <v>-0.62838667242488122</v>
      </c>
      <c r="J32" s="46">
        <v>0.33816913878753924</v>
      </c>
    </row>
    <row r="33" spans="1:10" x14ac:dyDescent="0.4">
      <c r="A33" s="44" t="s">
        <v>157</v>
      </c>
      <c r="B33" s="110" t="s">
        <v>330</v>
      </c>
      <c r="C33" s="61" t="s">
        <v>330</v>
      </c>
      <c r="D33" s="62" t="s">
        <v>330</v>
      </c>
      <c r="E33" s="61">
        <v>635706.30000000005</v>
      </c>
      <c r="F33" s="62">
        <v>26.070918335661137</v>
      </c>
      <c r="G33" s="61">
        <v>1156145.8999999999</v>
      </c>
      <c r="H33" s="62">
        <v>17.771712448605534</v>
      </c>
      <c r="I33" s="63">
        <v>-0.45015045246452018</v>
      </c>
      <c r="J33" s="46">
        <v>0.46698965623353894</v>
      </c>
    </row>
    <row r="34" spans="1:10" x14ac:dyDescent="0.4">
      <c r="A34" s="42" t="s">
        <v>158</v>
      </c>
      <c r="B34" s="111">
        <v>21.110000000000003</v>
      </c>
      <c r="C34" s="64">
        <v>29152.5</v>
      </c>
      <c r="D34" s="65">
        <v>23.595209673269874</v>
      </c>
      <c r="E34" s="64">
        <v>3462048.8</v>
      </c>
      <c r="F34" s="65">
        <v>22.420648770173344</v>
      </c>
      <c r="G34" s="64">
        <v>4152254.4</v>
      </c>
      <c r="H34" s="65">
        <v>15.867259891397799</v>
      </c>
      <c r="I34" s="66">
        <v>-0.16622430456091516</v>
      </c>
      <c r="J34" s="45">
        <v>0.41301326906029739</v>
      </c>
    </row>
    <row r="35" spans="1:10" x14ac:dyDescent="0.4">
      <c r="A35" s="42" t="s">
        <v>159</v>
      </c>
      <c r="B35" s="111">
        <v>20.369999999999955</v>
      </c>
      <c r="C35" s="64">
        <v>60932.9</v>
      </c>
      <c r="D35" s="65">
        <v>25.656118943953111</v>
      </c>
      <c r="E35" s="64">
        <v>2123943.7000000002</v>
      </c>
      <c r="F35" s="65">
        <v>22.576717942194058</v>
      </c>
      <c r="G35" s="64">
        <v>2249037.2999999998</v>
      </c>
      <c r="H35" s="65">
        <v>15.606171987454395</v>
      </c>
      <c r="I35" s="66">
        <v>-5.56209539077007E-2</v>
      </c>
      <c r="J35" s="45">
        <v>0.44665315494044261</v>
      </c>
    </row>
    <row r="36" spans="1:10" x14ac:dyDescent="0.4">
      <c r="A36" s="42" t="s">
        <v>160</v>
      </c>
      <c r="B36" s="111" t="s">
        <v>330</v>
      </c>
      <c r="C36" s="64" t="s">
        <v>330</v>
      </c>
      <c r="D36" s="65" t="s">
        <v>330</v>
      </c>
      <c r="E36" s="64">
        <v>891226.8</v>
      </c>
      <c r="F36" s="65">
        <v>22.201764982830426</v>
      </c>
      <c r="G36" s="64">
        <v>589443.4</v>
      </c>
      <c r="H36" s="65">
        <v>13.911265848425812</v>
      </c>
      <c r="I36" s="66">
        <v>0.51198028513000571</v>
      </c>
      <c r="J36" s="45">
        <v>0.59595576885210344</v>
      </c>
    </row>
    <row r="37" spans="1:10" x14ac:dyDescent="0.4">
      <c r="A37" s="44" t="s">
        <v>161</v>
      </c>
      <c r="B37" s="110">
        <v>36.75</v>
      </c>
      <c r="C37" s="61">
        <v>227.5</v>
      </c>
      <c r="D37" s="62">
        <v>36.962338461538465</v>
      </c>
      <c r="E37" s="61">
        <v>35170.6</v>
      </c>
      <c r="F37" s="62">
        <v>36.336402248246543</v>
      </c>
      <c r="G37" s="61">
        <v>49732.2</v>
      </c>
      <c r="H37" s="62">
        <v>28.626830428650656</v>
      </c>
      <c r="I37" s="63">
        <v>-0.29280023807513039</v>
      </c>
      <c r="J37" s="46">
        <v>0.26931279866316943</v>
      </c>
    </row>
    <row r="38" spans="1:10" x14ac:dyDescent="0.4">
      <c r="A38" s="44" t="s">
        <v>162</v>
      </c>
      <c r="B38" s="110">
        <v>33</v>
      </c>
      <c r="C38" s="61">
        <v>28448</v>
      </c>
      <c r="D38" s="62">
        <v>33.021113188976379</v>
      </c>
      <c r="E38" s="61">
        <v>246237.2</v>
      </c>
      <c r="F38" s="62">
        <v>33.392769982840903</v>
      </c>
      <c r="G38" s="61">
        <v>254414.8</v>
      </c>
      <c r="H38" s="62">
        <v>22.765349033263472</v>
      </c>
      <c r="I38" s="63">
        <v>-3.2142784146205243E-2</v>
      </c>
      <c r="J38" s="46">
        <v>0.46682442399847368</v>
      </c>
    </row>
    <row r="39" spans="1:10" x14ac:dyDescent="0.4">
      <c r="A39" s="42" t="s">
        <v>163</v>
      </c>
      <c r="B39" s="111">
        <v>29.914999999999996</v>
      </c>
      <c r="C39" s="64">
        <v>1989.1</v>
      </c>
      <c r="D39" s="65">
        <v>30.846687679083097</v>
      </c>
      <c r="E39" s="64">
        <v>496533.5</v>
      </c>
      <c r="F39" s="65">
        <v>28.492203324144374</v>
      </c>
      <c r="G39" s="64">
        <v>694257.7</v>
      </c>
      <c r="H39" s="65">
        <v>22.523275869712929</v>
      </c>
      <c r="I39" s="66">
        <v>-0.28479943398539181</v>
      </c>
      <c r="J39" s="45">
        <v>0.26501151470856277</v>
      </c>
    </row>
    <row r="40" spans="1:10" x14ac:dyDescent="0.4">
      <c r="A40" s="42" t="s">
        <v>164</v>
      </c>
      <c r="B40" s="111">
        <v>26.862000000000009</v>
      </c>
      <c r="C40" s="64">
        <v>149406.20000000001</v>
      </c>
      <c r="D40" s="65">
        <v>29.982184703519675</v>
      </c>
      <c r="E40" s="64">
        <v>3492290</v>
      </c>
      <c r="F40" s="65">
        <v>28.290096512298202</v>
      </c>
      <c r="G40" s="64">
        <v>4752218.2</v>
      </c>
      <c r="H40" s="65">
        <v>19.42093212532869</v>
      </c>
      <c r="I40" s="66">
        <v>-0.26512423187975676</v>
      </c>
      <c r="J40" s="45">
        <v>0.45668067473457613</v>
      </c>
    </row>
    <row r="41" spans="1:10" x14ac:dyDescent="0.4">
      <c r="A41" s="44" t="s">
        <v>165</v>
      </c>
      <c r="B41" s="110">
        <v>25.95000000000001</v>
      </c>
      <c r="C41" s="61">
        <v>54076.7</v>
      </c>
      <c r="D41" s="62">
        <v>27.53075280111398</v>
      </c>
      <c r="E41" s="61">
        <v>2148288.9</v>
      </c>
      <c r="F41" s="62">
        <v>25.866130128028857</v>
      </c>
      <c r="G41" s="61">
        <v>1603523.2</v>
      </c>
      <c r="H41" s="62">
        <v>19.949626778084639</v>
      </c>
      <c r="I41" s="63">
        <v>0.3397304759918659</v>
      </c>
      <c r="J41" s="46">
        <v>0.29657213218864342</v>
      </c>
    </row>
    <row r="42" spans="1:10" x14ac:dyDescent="0.4">
      <c r="A42" s="44" t="s">
        <v>166</v>
      </c>
      <c r="B42" s="110">
        <v>23.269999999999989</v>
      </c>
      <c r="C42" s="61">
        <v>126397.4</v>
      </c>
      <c r="D42" s="62">
        <v>26.241387639302719</v>
      </c>
      <c r="E42" s="61">
        <v>1447726.4</v>
      </c>
      <c r="F42" s="62">
        <v>24.200712779707555</v>
      </c>
      <c r="G42" s="61">
        <v>1887423.7</v>
      </c>
      <c r="H42" s="62">
        <v>17.277012495922328</v>
      </c>
      <c r="I42" s="63">
        <v>-0.23296162912439855</v>
      </c>
      <c r="J42" s="46">
        <v>0.40074638398388257</v>
      </c>
    </row>
    <row r="43" spans="1:10" ht="19.5" thickBot="1" x14ac:dyDescent="0.45">
      <c r="A43" s="53" t="s">
        <v>167</v>
      </c>
      <c r="B43" s="52" t="s">
        <v>330</v>
      </c>
      <c r="C43" s="51" t="s">
        <v>330</v>
      </c>
      <c r="D43" s="41" t="s">
        <v>330</v>
      </c>
      <c r="E43" s="51">
        <v>12478.5</v>
      </c>
      <c r="F43" s="41">
        <v>28.643436310453982</v>
      </c>
      <c r="G43" s="51">
        <v>69114.899999999994</v>
      </c>
      <c r="H43" s="41">
        <v>20.702648632928646</v>
      </c>
      <c r="I43" s="40">
        <v>-0.81945282421011967</v>
      </c>
      <c r="J43" s="37">
        <v>0.38356385302772794</v>
      </c>
    </row>
    <row r="44" spans="1:10" x14ac:dyDescent="0.4">
      <c r="A44" s="112" t="s">
        <v>168</v>
      </c>
      <c r="B44" s="113">
        <v>381</v>
      </c>
      <c r="C44" s="114">
        <v>214.8</v>
      </c>
      <c r="D44" s="115">
        <v>596.0763500931098</v>
      </c>
      <c r="E44" s="114">
        <v>125661.8</v>
      </c>
      <c r="F44" s="115">
        <v>618.78358021292058</v>
      </c>
      <c r="G44" s="114">
        <v>156253.9</v>
      </c>
      <c r="H44" s="115">
        <v>626.63138264068937</v>
      </c>
      <c r="I44" s="116">
        <v>-0.19578455321755164</v>
      </c>
      <c r="J44" s="117">
        <v>-1.2523794123903169E-2</v>
      </c>
    </row>
    <row r="45" spans="1:10" x14ac:dyDescent="0.4">
      <c r="A45" s="42" t="s">
        <v>169</v>
      </c>
      <c r="B45" s="111">
        <v>376</v>
      </c>
      <c r="C45" s="64">
        <v>1391.1</v>
      </c>
      <c r="D45" s="65">
        <v>530.49255984472723</v>
      </c>
      <c r="E45" s="64">
        <v>120139.9</v>
      </c>
      <c r="F45" s="65">
        <v>604.00403945733262</v>
      </c>
      <c r="G45" s="64">
        <v>239468.2</v>
      </c>
      <c r="H45" s="65">
        <v>578.73671376825814</v>
      </c>
      <c r="I45" s="66">
        <v>-0.49830541174151727</v>
      </c>
      <c r="J45" s="45">
        <v>4.3659448395029943E-2</v>
      </c>
    </row>
    <row r="46" spans="1:10" x14ac:dyDescent="0.4">
      <c r="A46" s="42" t="s">
        <v>170</v>
      </c>
      <c r="B46" s="111">
        <v>331</v>
      </c>
      <c r="C46" s="64">
        <v>3036.8</v>
      </c>
      <c r="D46" s="65">
        <v>391.02772655426764</v>
      </c>
      <c r="E46" s="64">
        <v>23817.200000000001</v>
      </c>
      <c r="F46" s="65">
        <v>392.70299237525819</v>
      </c>
      <c r="G46" s="64">
        <v>17791.7</v>
      </c>
      <c r="H46" s="65">
        <v>383.64016985448274</v>
      </c>
      <c r="I46" s="66">
        <v>0.3386691547182113</v>
      </c>
      <c r="J46" s="45">
        <v>2.3623236649626768E-2</v>
      </c>
    </row>
    <row r="47" spans="1:10" x14ac:dyDescent="0.4">
      <c r="A47" s="44" t="s">
        <v>171</v>
      </c>
      <c r="B47" s="110">
        <v>92</v>
      </c>
      <c r="C47" s="61">
        <v>20870.400000000001</v>
      </c>
      <c r="D47" s="62">
        <v>120.17345139527751</v>
      </c>
      <c r="E47" s="61">
        <v>278766.59999999998</v>
      </c>
      <c r="F47" s="62">
        <v>120.06159005418871</v>
      </c>
      <c r="G47" s="61">
        <v>245727.3</v>
      </c>
      <c r="H47" s="62">
        <v>113.45332350129596</v>
      </c>
      <c r="I47" s="63">
        <v>0.13445514600941771</v>
      </c>
      <c r="J47" s="46">
        <v>5.8246566508184071E-2</v>
      </c>
    </row>
    <row r="48" spans="1:10" x14ac:dyDescent="0.4">
      <c r="A48" s="44" t="s">
        <v>172</v>
      </c>
      <c r="B48" s="110" t="s">
        <v>330</v>
      </c>
      <c r="C48" s="61" t="s">
        <v>330</v>
      </c>
      <c r="D48" s="62" t="s">
        <v>330</v>
      </c>
      <c r="E48" s="61" t="s">
        <v>330</v>
      </c>
      <c r="F48" s="62" t="s">
        <v>330</v>
      </c>
      <c r="G48" s="61">
        <v>205</v>
      </c>
      <c r="H48" s="62">
        <v>0</v>
      </c>
      <c r="I48" s="63" t="s">
        <v>330</v>
      </c>
      <c r="J48" s="46" t="s">
        <v>330</v>
      </c>
    </row>
    <row r="49" spans="1:10" x14ac:dyDescent="0.4">
      <c r="A49" s="44" t="s">
        <v>173</v>
      </c>
      <c r="B49" s="110">
        <v>21</v>
      </c>
      <c r="C49" s="61">
        <v>296</v>
      </c>
      <c r="D49" s="62">
        <v>30</v>
      </c>
      <c r="E49" s="61">
        <v>1330</v>
      </c>
      <c r="F49" s="62">
        <v>30.244360902255639</v>
      </c>
      <c r="G49" s="61">
        <v>3326</v>
      </c>
      <c r="H49" s="62">
        <v>23.952194828622972</v>
      </c>
      <c r="I49" s="63">
        <v>-0.60012026458208056</v>
      </c>
      <c r="J49" s="46">
        <v>0.26269684756043749</v>
      </c>
    </row>
    <row r="50" spans="1:10" x14ac:dyDescent="0.4">
      <c r="A50" s="44" t="s">
        <v>174</v>
      </c>
      <c r="B50" s="110">
        <v>28</v>
      </c>
      <c r="C50" s="61">
        <v>440</v>
      </c>
      <c r="D50" s="62">
        <v>35</v>
      </c>
      <c r="E50" s="61">
        <v>3009</v>
      </c>
      <c r="F50" s="62">
        <v>34.027916251246261</v>
      </c>
      <c r="G50" s="61">
        <v>3202</v>
      </c>
      <c r="H50" s="62">
        <v>34.977201748906936</v>
      </c>
      <c r="I50" s="63">
        <v>-6.0274828232354777E-2</v>
      </c>
      <c r="J50" s="46">
        <v>-2.714012128458335E-2</v>
      </c>
    </row>
    <row r="51" spans="1:10" x14ac:dyDescent="0.4">
      <c r="A51" s="44" t="s">
        <v>175</v>
      </c>
      <c r="B51" s="110" t="s">
        <v>330</v>
      </c>
      <c r="C51" s="61" t="s">
        <v>330</v>
      </c>
      <c r="D51" s="62" t="s">
        <v>330</v>
      </c>
      <c r="E51" s="61">
        <v>193</v>
      </c>
      <c r="F51" s="62">
        <v>66.274611398963728</v>
      </c>
      <c r="G51" s="61">
        <v>91</v>
      </c>
      <c r="H51" s="62">
        <v>117.23604395604396</v>
      </c>
      <c r="I51" s="63">
        <v>1.1208791208791209</v>
      </c>
      <c r="J51" s="46">
        <v>-0.43469082406250009</v>
      </c>
    </row>
    <row r="52" spans="1:10" x14ac:dyDescent="0.4">
      <c r="A52" s="44" t="s">
        <v>176</v>
      </c>
      <c r="B52" s="110">
        <v>50</v>
      </c>
      <c r="C52" s="61">
        <v>702</v>
      </c>
      <c r="D52" s="62">
        <v>89.606837606837601</v>
      </c>
      <c r="E52" s="61">
        <v>8090.4</v>
      </c>
      <c r="F52" s="62">
        <v>65.737787995649171</v>
      </c>
      <c r="G52" s="61">
        <v>11601.5</v>
      </c>
      <c r="H52" s="62">
        <v>82.164879541438609</v>
      </c>
      <c r="I52" s="63">
        <v>-0.30264189975434214</v>
      </c>
      <c r="J52" s="46">
        <v>-0.19992838348292938</v>
      </c>
    </row>
    <row r="53" spans="1:10" x14ac:dyDescent="0.4">
      <c r="A53" s="44" t="s">
        <v>177</v>
      </c>
      <c r="B53" s="110">
        <v>50</v>
      </c>
      <c r="C53" s="61">
        <v>2044</v>
      </c>
      <c r="D53" s="62">
        <v>123.36839530332681</v>
      </c>
      <c r="E53" s="61">
        <v>27796</v>
      </c>
      <c r="F53" s="62">
        <v>115.36300978558064</v>
      </c>
      <c r="G53" s="61">
        <v>55276.5</v>
      </c>
      <c r="H53" s="62">
        <v>102.67211201866978</v>
      </c>
      <c r="I53" s="63">
        <v>-0.49714616518773802</v>
      </c>
      <c r="J53" s="46">
        <v>0.1236060846260099</v>
      </c>
    </row>
    <row r="54" spans="1:10" x14ac:dyDescent="0.4">
      <c r="A54" s="42" t="s">
        <v>178</v>
      </c>
      <c r="B54" s="111" t="s">
        <v>330</v>
      </c>
      <c r="C54" s="64" t="s">
        <v>330</v>
      </c>
      <c r="D54" s="65" t="s">
        <v>330</v>
      </c>
      <c r="E54" s="64">
        <v>67.3</v>
      </c>
      <c r="F54" s="65">
        <v>54.607843137254903</v>
      </c>
      <c r="G54" s="64">
        <v>993.3</v>
      </c>
      <c r="H54" s="65">
        <v>44.910139534883726</v>
      </c>
      <c r="I54" s="66">
        <v>-0.93224604852511839</v>
      </c>
      <c r="J54" s="45">
        <v>0.21593572638175695</v>
      </c>
    </row>
    <row r="55" spans="1:10" x14ac:dyDescent="0.4">
      <c r="A55" s="42" t="s">
        <v>179</v>
      </c>
      <c r="B55" s="111" t="s">
        <v>330</v>
      </c>
      <c r="C55" s="64" t="s">
        <v>330</v>
      </c>
      <c r="D55" s="65" t="s">
        <v>330</v>
      </c>
      <c r="E55" s="64">
        <v>270.60000000000002</v>
      </c>
      <c r="F55" s="65">
        <v>52.126243902439022</v>
      </c>
      <c r="G55" s="64">
        <v>366.3</v>
      </c>
      <c r="H55" s="65">
        <v>41.14962162162162</v>
      </c>
      <c r="I55" s="66">
        <v>-0.2612612612612612</v>
      </c>
      <c r="J55" s="45">
        <v>0.26674904527068255</v>
      </c>
    </row>
    <row r="56" spans="1:10" x14ac:dyDescent="0.4">
      <c r="A56" s="42" t="s">
        <v>180</v>
      </c>
      <c r="B56" s="111" t="s">
        <v>330</v>
      </c>
      <c r="C56" s="64" t="s">
        <v>330</v>
      </c>
      <c r="D56" s="65" t="s">
        <v>330</v>
      </c>
      <c r="E56" s="64" t="s">
        <v>330</v>
      </c>
      <c r="F56" s="65" t="s">
        <v>330</v>
      </c>
      <c r="G56" s="64">
        <v>0.7</v>
      </c>
      <c r="H56" s="65">
        <v>75</v>
      </c>
      <c r="I56" s="66" t="s">
        <v>330</v>
      </c>
      <c r="J56" s="45" t="s">
        <v>330</v>
      </c>
    </row>
    <row r="57" spans="1:10" x14ac:dyDescent="0.4">
      <c r="A57" s="44" t="s">
        <v>181</v>
      </c>
      <c r="B57" s="110" t="s">
        <v>330</v>
      </c>
      <c r="C57" s="61" t="s">
        <v>330</v>
      </c>
      <c r="D57" s="62" t="s">
        <v>330</v>
      </c>
      <c r="E57" s="61">
        <v>2856</v>
      </c>
      <c r="F57" s="62">
        <v>51.281137254901957</v>
      </c>
      <c r="G57" s="61">
        <v>2956.5</v>
      </c>
      <c r="H57" s="62">
        <v>42.139072621888857</v>
      </c>
      <c r="I57" s="63">
        <v>-3.3992897006595635E-2</v>
      </c>
      <c r="J57" s="46">
        <v>0.21694982979441069</v>
      </c>
    </row>
    <row r="58" spans="1:10" x14ac:dyDescent="0.4">
      <c r="A58" s="44" t="s">
        <v>182</v>
      </c>
      <c r="B58" s="110">
        <v>52.640000000000008</v>
      </c>
      <c r="C58" s="61">
        <v>2348.6999999999998</v>
      </c>
      <c r="D58" s="62">
        <v>64</v>
      </c>
      <c r="E58" s="61">
        <v>6399.6</v>
      </c>
      <c r="F58" s="62">
        <v>55.341137556877847</v>
      </c>
      <c r="G58" s="61">
        <v>10447.299999999999</v>
      </c>
      <c r="H58" s="62">
        <v>50.989961406518013</v>
      </c>
      <c r="I58" s="63">
        <v>-0.38743981698620689</v>
      </c>
      <c r="J58" s="46">
        <v>8.5333976146207191E-2</v>
      </c>
    </row>
    <row r="59" spans="1:10" ht="19.5" thickBot="1" x14ac:dyDescent="0.45">
      <c r="A59" s="53" t="s">
        <v>183</v>
      </c>
      <c r="B59" s="52" t="s">
        <v>330</v>
      </c>
      <c r="C59" s="51" t="s">
        <v>330</v>
      </c>
      <c r="D59" s="41" t="s">
        <v>330</v>
      </c>
      <c r="E59" s="51" t="s">
        <v>330</v>
      </c>
      <c r="F59" s="41" t="s">
        <v>330</v>
      </c>
      <c r="G59" s="51">
        <v>470.2</v>
      </c>
      <c r="H59" s="41">
        <v>58.198380566801625</v>
      </c>
      <c r="I59" s="40" t="s">
        <v>330</v>
      </c>
      <c r="J59" s="37" t="s">
        <v>330</v>
      </c>
    </row>
    <row r="60" spans="1:10" x14ac:dyDescent="0.4">
      <c r="A60" s="112" t="s">
        <v>184</v>
      </c>
      <c r="B60" s="113">
        <v>48</v>
      </c>
      <c r="C60" s="114">
        <v>25988</v>
      </c>
      <c r="D60" s="115">
        <v>76.561643835616437</v>
      </c>
      <c r="E60" s="114">
        <v>123978.4</v>
      </c>
      <c r="F60" s="115">
        <v>66.633827424777223</v>
      </c>
      <c r="G60" s="114">
        <v>88293.6</v>
      </c>
      <c r="H60" s="115">
        <v>50.680323375646708</v>
      </c>
      <c r="I60" s="116">
        <v>0.40416066396658407</v>
      </c>
      <c r="J60" s="117">
        <v>0.31478694267362572</v>
      </c>
    </row>
    <row r="61" spans="1:10" x14ac:dyDescent="0.4">
      <c r="A61" s="42" t="s">
        <v>185</v>
      </c>
      <c r="B61" s="111">
        <v>47</v>
      </c>
      <c r="C61" s="64">
        <v>16065.3</v>
      </c>
      <c r="D61" s="65">
        <v>62.612587377764498</v>
      </c>
      <c r="E61" s="64">
        <v>49012.6</v>
      </c>
      <c r="F61" s="65">
        <v>56.598718900854067</v>
      </c>
      <c r="G61" s="64">
        <v>52742.1</v>
      </c>
      <c r="H61" s="65">
        <v>54.705849786034307</v>
      </c>
      <c r="I61" s="66">
        <v>-7.0712011846323905E-2</v>
      </c>
      <c r="J61" s="45">
        <v>3.460085387985299E-2</v>
      </c>
    </row>
    <row r="62" spans="1:10" x14ac:dyDescent="0.4">
      <c r="A62" s="42" t="s">
        <v>186</v>
      </c>
      <c r="B62" s="111" t="s">
        <v>330</v>
      </c>
      <c r="C62" s="64" t="s">
        <v>330</v>
      </c>
      <c r="D62" s="65" t="s">
        <v>330</v>
      </c>
      <c r="E62" s="64">
        <v>1422</v>
      </c>
      <c r="F62" s="65">
        <v>45.039120956399437</v>
      </c>
      <c r="G62" s="64">
        <v>17569</v>
      </c>
      <c r="H62" s="65">
        <v>69.997723262564747</v>
      </c>
      <c r="I62" s="66">
        <v>-0.91906198417667484</v>
      </c>
      <c r="J62" s="45">
        <v>-0.35656305866612864</v>
      </c>
    </row>
    <row r="63" spans="1:10" x14ac:dyDescent="0.4">
      <c r="A63" s="44" t="s">
        <v>187</v>
      </c>
      <c r="B63" s="110">
        <v>12</v>
      </c>
      <c r="C63" s="61">
        <v>5328.4</v>
      </c>
      <c r="D63" s="62">
        <v>17.160168155543879</v>
      </c>
      <c r="E63" s="61">
        <v>246881.2</v>
      </c>
      <c r="F63" s="62">
        <v>19.738009474695406</v>
      </c>
      <c r="G63" s="61">
        <v>157846.20000000001</v>
      </c>
      <c r="H63" s="62">
        <v>13.116306519893891</v>
      </c>
      <c r="I63" s="63">
        <v>0.5640617259078774</v>
      </c>
      <c r="J63" s="46">
        <v>0.50484509070889594</v>
      </c>
    </row>
    <row r="64" spans="1:10" x14ac:dyDescent="0.4">
      <c r="A64" s="44" t="s">
        <v>188</v>
      </c>
      <c r="B64" s="110">
        <v>12</v>
      </c>
      <c r="C64" s="61">
        <v>5464.9</v>
      </c>
      <c r="D64" s="62">
        <v>23.490585372101961</v>
      </c>
      <c r="E64" s="61">
        <v>181226</v>
      </c>
      <c r="F64" s="62">
        <v>19.870487998949351</v>
      </c>
      <c r="G64" s="61">
        <v>107449.2</v>
      </c>
      <c r="H64" s="62">
        <v>14.73299708661459</v>
      </c>
      <c r="I64" s="63">
        <v>0.68662028195649671</v>
      </c>
      <c r="J64" s="46">
        <v>0.34870643645225036</v>
      </c>
    </row>
    <row r="65" spans="1:10" x14ac:dyDescent="0.4">
      <c r="A65" s="44" t="s">
        <v>189</v>
      </c>
      <c r="B65" s="110">
        <v>4</v>
      </c>
      <c r="C65" s="61">
        <v>68.599999999999994</v>
      </c>
      <c r="D65" s="62">
        <v>4</v>
      </c>
      <c r="E65" s="61">
        <v>1718.2</v>
      </c>
      <c r="F65" s="62">
        <v>5.1382710013851547</v>
      </c>
      <c r="G65" s="61">
        <v>2422</v>
      </c>
      <c r="H65" s="62">
        <v>7.0783236994219649</v>
      </c>
      <c r="I65" s="63">
        <v>-0.29058629232039634</v>
      </c>
      <c r="J65" s="46">
        <v>-0.27408363624218546</v>
      </c>
    </row>
    <row r="66" spans="1:10" x14ac:dyDescent="0.4">
      <c r="A66" s="42" t="s">
        <v>190</v>
      </c>
      <c r="B66" s="111">
        <v>10.284000000000001</v>
      </c>
      <c r="C66" s="64">
        <v>1168.2</v>
      </c>
      <c r="D66" s="65">
        <v>11.205772984078067</v>
      </c>
      <c r="E66" s="64">
        <v>42127</v>
      </c>
      <c r="F66" s="65">
        <v>13.056758835409447</v>
      </c>
      <c r="G66" s="64">
        <v>22543.200000000001</v>
      </c>
      <c r="H66" s="65">
        <v>10.91235075242602</v>
      </c>
      <c r="I66" s="66">
        <v>0.86872316263884442</v>
      </c>
      <c r="J66" s="45">
        <v>0.19651201942044288</v>
      </c>
    </row>
    <row r="67" spans="1:10" x14ac:dyDescent="0.4">
      <c r="A67" s="42" t="s">
        <v>191</v>
      </c>
      <c r="B67" s="111">
        <v>10.284000000000001</v>
      </c>
      <c r="C67" s="64">
        <v>544.20000000000005</v>
      </c>
      <c r="D67" s="65">
        <v>11.817353914002208</v>
      </c>
      <c r="E67" s="64">
        <v>24807.4</v>
      </c>
      <c r="F67" s="65">
        <v>12.113007367132843</v>
      </c>
      <c r="G67" s="64">
        <v>36757.199999999997</v>
      </c>
      <c r="H67" s="65">
        <v>11.883966569814898</v>
      </c>
      <c r="I67" s="66">
        <v>-0.32510093260640083</v>
      </c>
      <c r="J67" s="45">
        <v>1.9273093371004992E-2</v>
      </c>
    </row>
    <row r="68" spans="1:10" x14ac:dyDescent="0.4">
      <c r="A68" s="42" t="s">
        <v>192</v>
      </c>
      <c r="B68" s="111">
        <v>3.4279999999999995</v>
      </c>
      <c r="C68" s="64">
        <v>31.2</v>
      </c>
      <c r="D68" s="65">
        <v>4.2507692307692313</v>
      </c>
      <c r="E68" s="64">
        <v>6915.2</v>
      </c>
      <c r="F68" s="65">
        <v>8.6802436357957227</v>
      </c>
      <c r="G68" s="64">
        <v>37705.800000000003</v>
      </c>
      <c r="H68" s="65">
        <v>6.9960686029266679</v>
      </c>
      <c r="I68" s="66">
        <v>-0.81660115950331247</v>
      </c>
      <c r="J68" s="45">
        <v>0.24073163493058275</v>
      </c>
    </row>
    <row r="69" spans="1:10" x14ac:dyDescent="0.4">
      <c r="A69" s="44" t="s">
        <v>193</v>
      </c>
      <c r="B69" s="110">
        <v>8.5800000000000018</v>
      </c>
      <c r="C69" s="61">
        <v>20337.5</v>
      </c>
      <c r="D69" s="62">
        <v>15.689095513214504</v>
      </c>
      <c r="E69" s="61">
        <v>453024.7</v>
      </c>
      <c r="F69" s="62">
        <v>12.957942624320486</v>
      </c>
      <c r="G69" s="61">
        <v>288214.59999999998</v>
      </c>
      <c r="H69" s="62">
        <v>10.392639581756075</v>
      </c>
      <c r="I69" s="63">
        <v>0.57183119800315474</v>
      </c>
      <c r="J69" s="46">
        <v>0.24683844969161761</v>
      </c>
    </row>
    <row r="70" spans="1:10" x14ac:dyDescent="0.4">
      <c r="A70" s="44" t="s">
        <v>194</v>
      </c>
      <c r="B70" s="110">
        <v>8.5799999999999983</v>
      </c>
      <c r="C70" s="61">
        <v>22241.3</v>
      </c>
      <c r="D70" s="62">
        <v>10.398281125653625</v>
      </c>
      <c r="E70" s="61">
        <v>457400</v>
      </c>
      <c r="F70" s="62">
        <v>10.625420966331443</v>
      </c>
      <c r="G70" s="61">
        <v>378386.5</v>
      </c>
      <c r="H70" s="62">
        <v>8.8612165074599893</v>
      </c>
      <c r="I70" s="63">
        <v>0.20881691075130851</v>
      </c>
      <c r="J70" s="46">
        <v>0.19909280598055851</v>
      </c>
    </row>
    <row r="71" spans="1:10" ht="19.5" thickBot="1" x14ac:dyDescent="0.45">
      <c r="A71" s="53" t="s">
        <v>195</v>
      </c>
      <c r="B71" s="52">
        <v>2.86</v>
      </c>
      <c r="C71" s="51">
        <v>688.8</v>
      </c>
      <c r="D71" s="41">
        <v>4.8043118466898962</v>
      </c>
      <c r="E71" s="51">
        <v>131308.20000000001</v>
      </c>
      <c r="F71" s="41">
        <v>7.7475697633506497</v>
      </c>
      <c r="G71" s="51">
        <v>114302.39999999999</v>
      </c>
      <c r="H71" s="41">
        <v>5.0572095599042504</v>
      </c>
      <c r="I71" s="40">
        <v>0.14877902826187392</v>
      </c>
      <c r="J71" s="37">
        <v>0.53198511384158198</v>
      </c>
    </row>
    <row r="72" spans="1:10" x14ac:dyDescent="0.4">
      <c r="A72" s="126" t="s">
        <v>196</v>
      </c>
      <c r="B72" s="127">
        <v>30</v>
      </c>
      <c r="C72" s="128">
        <v>23910.799999999999</v>
      </c>
      <c r="D72" s="129">
        <v>42.838712571431678</v>
      </c>
      <c r="E72" s="128">
        <v>314037.7</v>
      </c>
      <c r="F72" s="129">
        <v>39.123009697362633</v>
      </c>
      <c r="G72" s="128">
        <v>376191.8</v>
      </c>
      <c r="H72" s="129">
        <v>30.588481368149008</v>
      </c>
      <c r="I72" s="130">
        <v>-0.16521917808947451</v>
      </c>
      <c r="J72" s="131">
        <v>0.27901118157831817</v>
      </c>
    </row>
    <row r="73" spans="1:10" x14ac:dyDescent="0.4">
      <c r="A73" s="132" t="s">
        <v>197</v>
      </c>
      <c r="B73" s="133">
        <v>24</v>
      </c>
      <c r="C73" s="120">
        <v>1874.4</v>
      </c>
      <c r="D73" s="121">
        <v>32.623569397239372</v>
      </c>
      <c r="E73" s="120">
        <v>46579.9</v>
      </c>
      <c r="F73" s="121">
        <v>32.426259174574461</v>
      </c>
      <c r="G73" s="120">
        <v>53711.5</v>
      </c>
      <c r="H73" s="121">
        <v>26.679359745912475</v>
      </c>
      <c r="I73" s="122">
        <v>-0.13277603492734327</v>
      </c>
      <c r="J73" s="134">
        <v>0.21540619727737151</v>
      </c>
    </row>
    <row r="74" spans="1:10" x14ac:dyDescent="0.4">
      <c r="A74" s="132" t="s">
        <v>198</v>
      </c>
      <c r="B74" s="133">
        <v>10</v>
      </c>
      <c r="C74" s="120">
        <v>0.7</v>
      </c>
      <c r="D74" s="121">
        <v>10</v>
      </c>
      <c r="E74" s="120">
        <v>188.2</v>
      </c>
      <c r="F74" s="121">
        <v>12.451185495118549</v>
      </c>
      <c r="G74" s="120">
        <v>160.30000000000001</v>
      </c>
      <c r="H74" s="121">
        <v>14.364238952536825</v>
      </c>
      <c r="I74" s="122">
        <v>0.17404865876481582</v>
      </c>
      <c r="J74" s="134">
        <v>-0.13318167873282397</v>
      </c>
    </row>
    <row r="75" spans="1:10" x14ac:dyDescent="0.4">
      <c r="A75" s="135" t="s">
        <v>199</v>
      </c>
      <c r="B75" s="136">
        <v>19</v>
      </c>
      <c r="C75" s="123">
        <v>37735.4</v>
      </c>
      <c r="D75" s="124">
        <v>30.359773539265191</v>
      </c>
      <c r="E75" s="123">
        <v>933577.4</v>
      </c>
      <c r="F75" s="124">
        <v>32.130864609460907</v>
      </c>
      <c r="G75" s="123">
        <v>885160.3</v>
      </c>
      <c r="H75" s="124">
        <v>19.011402835881089</v>
      </c>
      <c r="I75" s="125">
        <v>5.4698680001803036E-2</v>
      </c>
      <c r="J75" s="137">
        <v>0.69008383478250535</v>
      </c>
    </row>
    <row r="76" spans="1:10" x14ac:dyDescent="0.4">
      <c r="A76" s="135" t="s">
        <v>200</v>
      </c>
      <c r="B76" s="136">
        <v>12</v>
      </c>
      <c r="C76" s="123">
        <v>390.9</v>
      </c>
      <c r="D76" s="124">
        <v>14.199140401146133</v>
      </c>
      <c r="E76" s="123">
        <v>21261.4</v>
      </c>
      <c r="F76" s="124">
        <v>13.962425675097288</v>
      </c>
      <c r="G76" s="123">
        <v>31469.599999999999</v>
      </c>
      <c r="H76" s="124">
        <v>11.191972631138754</v>
      </c>
      <c r="I76" s="125">
        <v>-0.32438289650964736</v>
      </c>
      <c r="J76" s="137">
        <v>0.24753929760786489</v>
      </c>
    </row>
    <row r="77" spans="1:10" x14ac:dyDescent="0.4">
      <c r="A77" s="135" t="s">
        <v>201</v>
      </c>
      <c r="B77" s="136" t="s">
        <v>202</v>
      </c>
      <c r="C77" s="123">
        <v>2.1</v>
      </c>
      <c r="D77" s="124">
        <v>8.3333333333333339</v>
      </c>
      <c r="E77" s="123">
        <v>608</v>
      </c>
      <c r="F77" s="124">
        <v>5.811052268017499</v>
      </c>
      <c r="G77" s="123">
        <v>622.6</v>
      </c>
      <c r="H77" s="124">
        <v>14.677153136946254</v>
      </c>
      <c r="I77" s="125">
        <v>-2.3450048185030554E-2</v>
      </c>
      <c r="J77" s="137">
        <v>-0.60407497191062531</v>
      </c>
    </row>
    <row r="78" spans="1:10" x14ac:dyDescent="0.4">
      <c r="A78" s="132" t="s">
        <v>203</v>
      </c>
      <c r="B78" s="133">
        <v>48</v>
      </c>
      <c r="C78" s="120">
        <v>41394.9</v>
      </c>
      <c r="D78" s="121">
        <v>78.880487152034263</v>
      </c>
      <c r="E78" s="120">
        <v>216170.9</v>
      </c>
      <c r="F78" s="121">
        <v>82.218272680676577</v>
      </c>
      <c r="G78" s="120">
        <v>99395.6</v>
      </c>
      <c r="H78" s="121">
        <v>73.130628602004293</v>
      </c>
      <c r="I78" s="122">
        <v>1.1748538164667246</v>
      </c>
      <c r="J78" s="134">
        <v>0.12426590954290277</v>
      </c>
    </row>
    <row r="79" spans="1:10" x14ac:dyDescent="0.4">
      <c r="A79" s="132" t="s">
        <v>204</v>
      </c>
      <c r="B79" s="133">
        <v>10</v>
      </c>
      <c r="C79" s="120">
        <v>60868.5</v>
      </c>
      <c r="D79" s="121">
        <v>17.989507216376285</v>
      </c>
      <c r="E79" s="120">
        <v>227099.5</v>
      </c>
      <c r="F79" s="121">
        <v>21.302636905849635</v>
      </c>
      <c r="G79" s="120">
        <v>94131.199999999997</v>
      </c>
      <c r="H79" s="121">
        <v>15.735181321389721</v>
      </c>
      <c r="I79" s="122">
        <v>1.4125847752923579</v>
      </c>
      <c r="J79" s="134">
        <v>0.3538221435613047</v>
      </c>
    </row>
    <row r="80" spans="1:10" x14ac:dyDescent="0.4">
      <c r="A80" s="135" t="s">
        <v>205</v>
      </c>
      <c r="B80" s="136">
        <v>17</v>
      </c>
      <c r="C80" s="123">
        <v>71.900000000000006</v>
      </c>
      <c r="D80" s="124">
        <v>17</v>
      </c>
      <c r="E80" s="123">
        <v>2963.2</v>
      </c>
      <c r="F80" s="124">
        <v>17.170521036500414</v>
      </c>
      <c r="G80" s="123">
        <v>7537</v>
      </c>
      <c r="H80" s="124">
        <v>15.178296101620676</v>
      </c>
      <c r="I80" s="125">
        <v>-0.60684622528857635</v>
      </c>
      <c r="J80" s="137">
        <v>0.13125484715422153</v>
      </c>
    </row>
    <row r="81" spans="1:10" x14ac:dyDescent="0.4">
      <c r="A81" s="135" t="s">
        <v>206</v>
      </c>
      <c r="B81" s="136">
        <v>15</v>
      </c>
      <c r="C81" s="123">
        <v>4.0999999999999996</v>
      </c>
      <c r="D81" s="124">
        <v>15</v>
      </c>
      <c r="E81" s="123">
        <v>742.9</v>
      </c>
      <c r="F81" s="124">
        <v>15.211487088156723</v>
      </c>
      <c r="G81" s="123">
        <v>3543.1</v>
      </c>
      <c r="H81" s="124">
        <v>18.675144400968883</v>
      </c>
      <c r="I81" s="125">
        <v>-0.79032485676385078</v>
      </c>
      <c r="J81" s="137">
        <v>-0.18546883699771885</v>
      </c>
    </row>
    <row r="82" spans="1:10" ht="19.5" thickBot="1" x14ac:dyDescent="0.45">
      <c r="A82" s="138" t="s">
        <v>207</v>
      </c>
      <c r="B82" s="139">
        <v>12</v>
      </c>
      <c r="C82" s="140">
        <v>1237.7</v>
      </c>
      <c r="D82" s="141">
        <v>13.737294698891709</v>
      </c>
      <c r="E82" s="140">
        <v>29457.1</v>
      </c>
      <c r="F82" s="141">
        <v>13.357245168858425</v>
      </c>
      <c r="G82" s="140">
        <v>45840.9</v>
      </c>
      <c r="H82" s="141">
        <v>13.326661162209614</v>
      </c>
      <c r="I82" s="142">
        <v>-0.35740572283702987</v>
      </c>
      <c r="J82" s="143">
        <v>2.2949489205546518E-3</v>
      </c>
    </row>
    <row r="83" spans="1:10" x14ac:dyDescent="0.4">
      <c r="A83" s="112" t="s">
        <v>208</v>
      </c>
      <c r="B83" s="113">
        <v>57</v>
      </c>
      <c r="C83" s="114">
        <v>769.3</v>
      </c>
      <c r="D83" s="115">
        <v>106.40688081446375</v>
      </c>
      <c r="E83" s="114">
        <v>859.8</v>
      </c>
      <c r="F83" s="115">
        <v>105.73268415266216</v>
      </c>
      <c r="G83" s="114">
        <v>1302</v>
      </c>
      <c r="H83" s="115">
        <v>81.5902727367002</v>
      </c>
      <c r="I83" s="116">
        <v>-0.33963133640553</v>
      </c>
      <c r="J83" s="117">
        <v>0.29589815803008634</v>
      </c>
    </row>
    <row r="84" spans="1:10" x14ac:dyDescent="0.4">
      <c r="A84" s="42" t="s">
        <v>209</v>
      </c>
      <c r="B84" s="111">
        <v>67</v>
      </c>
      <c r="C84" s="64">
        <v>55.1</v>
      </c>
      <c r="D84" s="65">
        <v>140</v>
      </c>
      <c r="E84" s="64">
        <v>250.2</v>
      </c>
      <c r="F84" s="65">
        <v>111.01996762007555</v>
      </c>
      <c r="G84" s="64">
        <v>1020.8</v>
      </c>
      <c r="H84" s="65">
        <v>95.338007672972623</v>
      </c>
      <c r="I84" s="66">
        <v>-0.75489811912225702</v>
      </c>
      <c r="J84" s="45">
        <v>0.16448801826124804</v>
      </c>
    </row>
    <row r="85" spans="1:10" x14ac:dyDescent="0.4">
      <c r="A85" s="42" t="s">
        <v>210</v>
      </c>
      <c r="B85" s="111">
        <v>77</v>
      </c>
      <c r="C85" s="64">
        <v>1440.3</v>
      </c>
      <c r="D85" s="65">
        <v>127.70997375328085</v>
      </c>
      <c r="E85" s="64">
        <v>3958.2</v>
      </c>
      <c r="F85" s="65">
        <v>118.8578008256286</v>
      </c>
      <c r="G85" s="64">
        <v>3591.5</v>
      </c>
      <c r="H85" s="65">
        <v>95.53560309821026</v>
      </c>
      <c r="I85" s="66">
        <v>0.10210218571627448</v>
      </c>
      <c r="J85" s="45">
        <v>0.2441204846264822</v>
      </c>
    </row>
    <row r="86" spans="1:10" x14ac:dyDescent="0.4">
      <c r="A86" s="42" t="s">
        <v>211</v>
      </c>
      <c r="B86" s="111">
        <v>82</v>
      </c>
      <c r="C86" s="64">
        <v>3210.5</v>
      </c>
      <c r="D86" s="65">
        <v>121.09724091520862</v>
      </c>
      <c r="E86" s="64">
        <v>30662.7</v>
      </c>
      <c r="F86" s="65">
        <v>111.21706374900342</v>
      </c>
      <c r="G86" s="64">
        <v>34225.199999999997</v>
      </c>
      <c r="H86" s="65">
        <v>97.004504753373141</v>
      </c>
      <c r="I86" s="66">
        <v>-0.10408996879492294</v>
      </c>
      <c r="J86" s="45">
        <v>0.14651442251846619</v>
      </c>
    </row>
    <row r="87" spans="1:10" x14ac:dyDescent="0.4">
      <c r="A87" s="44" t="s">
        <v>212</v>
      </c>
      <c r="B87" s="110">
        <v>46</v>
      </c>
      <c r="C87" s="61">
        <v>1331.1</v>
      </c>
      <c r="D87" s="62">
        <v>114.79107505070994</v>
      </c>
      <c r="E87" s="61">
        <v>2939</v>
      </c>
      <c r="F87" s="62">
        <v>91.956911204005692</v>
      </c>
      <c r="G87" s="61">
        <v>5079</v>
      </c>
      <c r="H87" s="62">
        <v>59.550312375382163</v>
      </c>
      <c r="I87" s="63">
        <v>-0.42134278401260089</v>
      </c>
      <c r="J87" s="46">
        <v>0.54418856150316808</v>
      </c>
    </row>
    <row r="88" spans="1:10" x14ac:dyDescent="0.4">
      <c r="A88" s="44" t="s">
        <v>213</v>
      </c>
      <c r="B88" s="110">
        <v>56</v>
      </c>
      <c r="C88" s="61">
        <v>760.2</v>
      </c>
      <c r="D88" s="62">
        <v>102.82770870337478</v>
      </c>
      <c r="E88" s="61">
        <v>5173.3999999999996</v>
      </c>
      <c r="F88" s="62">
        <v>90.272977135101286</v>
      </c>
      <c r="G88" s="61">
        <v>5392.3</v>
      </c>
      <c r="H88" s="62">
        <v>67.822615141876824</v>
      </c>
      <c r="I88" s="63">
        <v>-4.0594922389333037E-2</v>
      </c>
      <c r="J88" s="46">
        <v>0.33101587053611808</v>
      </c>
    </row>
    <row r="89" spans="1:10" x14ac:dyDescent="0.4">
      <c r="A89" s="44" t="s">
        <v>214</v>
      </c>
      <c r="B89" s="110">
        <v>66</v>
      </c>
      <c r="C89" s="61">
        <v>2230.5</v>
      </c>
      <c r="D89" s="62">
        <v>127.54464555965856</v>
      </c>
      <c r="E89" s="61">
        <v>21735.9</v>
      </c>
      <c r="F89" s="62">
        <v>93.33594678233203</v>
      </c>
      <c r="G89" s="61">
        <v>23158.5</v>
      </c>
      <c r="H89" s="62">
        <v>79.50960918226302</v>
      </c>
      <c r="I89" s="63">
        <v>-6.1428849018718763E-2</v>
      </c>
      <c r="J89" s="46">
        <v>0.17389517747942076</v>
      </c>
    </row>
    <row r="90" spans="1:10" x14ac:dyDescent="0.4">
      <c r="A90" s="44" t="s">
        <v>215</v>
      </c>
      <c r="B90" s="110">
        <v>68</v>
      </c>
      <c r="C90" s="61">
        <v>3682.2</v>
      </c>
      <c r="D90" s="62">
        <v>108.00924397490921</v>
      </c>
      <c r="E90" s="61">
        <v>108982.9</v>
      </c>
      <c r="F90" s="62">
        <v>95.59491423931172</v>
      </c>
      <c r="G90" s="61">
        <v>118599.3</v>
      </c>
      <c r="H90" s="62">
        <v>79.863556830053852</v>
      </c>
      <c r="I90" s="63">
        <v>-8.1083109259498229E-2</v>
      </c>
      <c r="J90" s="46">
        <v>0.1969779212655593</v>
      </c>
    </row>
    <row r="91" spans="1:10" x14ac:dyDescent="0.4">
      <c r="A91" s="42" t="s">
        <v>216</v>
      </c>
      <c r="B91" s="111">
        <v>73</v>
      </c>
      <c r="C91" s="64">
        <v>165.2</v>
      </c>
      <c r="D91" s="65">
        <v>99.355932203389827</v>
      </c>
      <c r="E91" s="64">
        <v>13079.2</v>
      </c>
      <c r="F91" s="65">
        <v>92.934021236513104</v>
      </c>
      <c r="G91" s="64">
        <v>14183.4</v>
      </c>
      <c r="H91" s="65">
        <v>81.633074068224886</v>
      </c>
      <c r="I91" s="66">
        <v>-7.7851572965579402E-2</v>
      </c>
      <c r="J91" s="45">
        <v>0.13843588885117133</v>
      </c>
    </row>
    <row r="92" spans="1:10" x14ac:dyDescent="0.4">
      <c r="A92" s="42" t="s">
        <v>217</v>
      </c>
      <c r="B92" s="111">
        <v>78</v>
      </c>
      <c r="C92" s="64">
        <v>2145</v>
      </c>
      <c r="D92" s="65">
        <v>103.31471087325413</v>
      </c>
      <c r="E92" s="64">
        <v>85413.1</v>
      </c>
      <c r="F92" s="65">
        <v>98.366110595724734</v>
      </c>
      <c r="G92" s="64">
        <v>93795</v>
      </c>
      <c r="H92" s="65">
        <v>85.521473903542812</v>
      </c>
      <c r="I92" s="66">
        <v>-8.9364038594807765E-2</v>
      </c>
      <c r="J92" s="45">
        <v>0.15019194719058532</v>
      </c>
    </row>
    <row r="93" spans="1:10" x14ac:dyDescent="0.4">
      <c r="A93" s="42" t="s">
        <v>218</v>
      </c>
      <c r="B93" s="111">
        <v>49</v>
      </c>
      <c r="C93" s="64">
        <v>59.3</v>
      </c>
      <c r="D93" s="65">
        <v>73.245283018867923</v>
      </c>
      <c r="E93" s="64">
        <v>532.20000000000005</v>
      </c>
      <c r="F93" s="65">
        <v>76.544555497106799</v>
      </c>
      <c r="G93" s="64">
        <v>722</v>
      </c>
      <c r="H93" s="65">
        <v>62.751609150833666</v>
      </c>
      <c r="I93" s="66">
        <v>-0.26288088642659274</v>
      </c>
      <c r="J93" s="45">
        <v>0.21980227332688076</v>
      </c>
    </row>
    <row r="94" spans="1:10" x14ac:dyDescent="0.4">
      <c r="A94" s="44" t="s">
        <v>219</v>
      </c>
      <c r="B94" s="110">
        <v>31</v>
      </c>
      <c r="C94" s="61">
        <v>14.4</v>
      </c>
      <c r="D94" s="62">
        <v>42</v>
      </c>
      <c r="E94" s="61">
        <v>899.3</v>
      </c>
      <c r="F94" s="62">
        <v>43.548305310915403</v>
      </c>
      <c r="G94" s="61">
        <v>396</v>
      </c>
      <c r="H94" s="62">
        <v>34.653030303030306</v>
      </c>
      <c r="I94" s="63">
        <v>1.2709595959595958</v>
      </c>
      <c r="J94" s="46">
        <v>0.25669544423961188</v>
      </c>
    </row>
    <row r="95" spans="1:10" x14ac:dyDescent="0.4">
      <c r="A95" s="44" t="s">
        <v>220</v>
      </c>
      <c r="B95" s="110">
        <v>33</v>
      </c>
      <c r="C95" s="61">
        <v>330.6</v>
      </c>
      <c r="D95" s="62">
        <v>34.48457350272232</v>
      </c>
      <c r="E95" s="61">
        <v>8128.7</v>
      </c>
      <c r="F95" s="62">
        <v>38.55708760223213</v>
      </c>
      <c r="G95" s="61">
        <v>14208.8</v>
      </c>
      <c r="H95" s="62">
        <v>32.652214855791563</v>
      </c>
      <c r="I95" s="63">
        <v>-0.42791087213557794</v>
      </c>
      <c r="J95" s="46">
        <v>0.18084141527671019</v>
      </c>
    </row>
    <row r="96" spans="1:10" ht="19.5" thickBot="1" x14ac:dyDescent="0.45">
      <c r="A96" s="53" t="s">
        <v>221</v>
      </c>
      <c r="B96" s="52">
        <v>23</v>
      </c>
      <c r="C96" s="51">
        <v>111.6</v>
      </c>
      <c r="D96" s="41">
        <v>43.86021505376344</v>
      </c>
      <c r="E96" s="51">
        <v>1382.6</v>
      </c>
      <c r="F96" s="41">
        <v>52.882163006683456</v>
      </c>
      <c r="G96" s="51">
        <v>623.70000000000005</v>
      </c>
      <c r="H96" s="41">
        <v>24.227381181450834</v>
      </c>
      <c r="I96" s="40">
        <v>1.2167708834375497</v>
      </c>
      <c r="J96" s="37">
        <v>1.1827436738053856</v>
      </c>
    </row>
    <row r="97" spans="1:10" x14ac:dyDescent="0.4">
      <c r="A97" s="112" t="s">
        <v>222</v>
      </c>
      <c r="B97" s="113" t="s">
        <v>330</v>
      </c>
      <c r="C97" s="114" t="s">
        <v>330</v>
      </c>
      <c r="D97" s="115" t="s">
        <v>330</v>
      </c>
      <c r="E97" s="114">
        <v>83.5</v>
      </c>
      <c r="F97" s="115">
        <v>7.4653465346534658</v>
      </c>
      <c r="G97" s="114">
        <v>292.60000000000002</v>
      </c>
      <c r="H97" s="115">
        <v>15.228442437923251</v>
      </c>
      <c r="I97" s="116">
        <v>-0.7146274777853725</v>
      </c>
      <c r="J97" s="117">
        <v>-0.50977609397120083</v>
      </c>
    </row>
    <row r="98" spans="1:10" x14ac:dyDescent="0.4">
      <c r="A98" s="44" t="s">
        <v>223</v>
      </c>
      <c r="B98" s="110">
        <v>13.25</v>
      </c>
      <c r="C98" s="61">
        <v>12357</v>
      </c>
      <c r="D98" s="62">
        <v>18.936785627579507</v>
      </c>
      <c r="E98" s="61">
        <v>376978.6</v>
      </c>
      <c r="F98" s="62">
        <v>17.888719439246664</v>
      </c>
      <c r="G98" s="61">
        <v>470954.3</v>
      </c>
      <c r="H98" s="62">
        <v>16.07015672221268</v>
      </c>
      <c r="I98" s="63">
        <v>-0.19954314038538348</v>
      </c>
      <c r="J98" s="46">
        <v>0.1131639689935512</v>
      </c>
    </row>
    <row r="99" spans="1:10" x14ac:dyDescent="0.4">
      <c r="A99" s="42" t="s">
        <v>224</v>
      </c>
      <c r="B99" s="111" t="s">
        <v>330</v>
      </c>
      <c r="C99" s="64" t="s">
        <v>330</v>
      </c>
      <c r="D99" s="65" t="s">
        <v>330</v>
      </c>
      <c r="E99" s="64" t="s">
        <v>330</v>
      </c>
      <c r="F99" s="65" t="s">
        <v>330</v>
      </c>
      <c r="G99" s="64" t="s">
        <v>330</v>
      </c>
      <c r="H99" s="65" t="s">
        <v>330</v>
      </c>
      <c r="I99" s="66" t="s">
        <v>330</v>
      </c>
      <c r="J99" s="45" t="s">
        <v>330</v>
      </c>
    </row>
    <row r="100" spans="1:10" x14ac:dyDescent="0.4">
      <c r="A100" s="42" t="s">
        <v>225</v>
      </c>
      <c r="B100" s="111" t="s">
        <v>330</v>
      </c>
      <c r="C100" s="64" t="s">
        <v>330</v>
      </c>
      <c r="D100" s="65" t="s">
        <v>330</v>
      </c>
      <c r="E100" s="64" t="s">
        <v>330</v>
      </c>
      <c r="F100" s="65" t="s">
        <v>330</v>
      </c>
      <c r="G100" s="64" t="s">
        <v>330</v>
      </c>
      <c r="H100" s="65" t="s">
        <v>330</v>
      </c>
      <c r="I100" s="66" t="s">
        <v>330</v>
      </c>
      <c r="J100" s="45" t="s">
        <v>330</v>
      </c>
    </row>
    <row r="101" spans="1:10" x14ac:dyDescent="0.4">
      <c r="A101" s="44" t="s">
        <v>226</v>
      </c>
      <c r="B101" s="110">
        <v>15.5</v>
      </c>
      <c r="C101" s="61">
        <v>4879.3999999999996</v>
      </c>
      <c r="D101" s="62">
        <v>18.307983676414221</v>
      </c>
      <c r="E101" s="61">
        <v>87477.3</v>
      </c>
      <c r="F101" s="62">
        <v>19.236952392931265</v>
      </c>
      <c r="G101" s="61">
        <v>116850.4</v>
      </c>
      <c r="H101" s="62">
        <v>18.160054086578072</v>
      </c>
      <c r="I101" s="63">
        <v>-0.25137355113889204</v>
      </c>
      <c r="J101" s="46">
        <v>5.930039091398516E-2</v>
      </c>
    </row>
    <row r="102" spans="1:10" x14ac:dyDescent="0.4">
      <c r="A102" s="44" t="s">
        <v>227</v>
      </c>
      <c r="B102" s="110">
        <v>14.5</v>
      </c>
      <c r="C102" s="61">
        <v>1493.9</v>
      </c>
      <c r="D102" s="62">
        <v>16.195139911634758</v>
      </c>
      <c r="E102" s="61">
        <v>8651.9</v>
      </c>
      <c r="F102" s="62">
        <v>19.489823307170752</v>
      </c>
      <c r="G102" s="61">
        <v>10556.2</v>
      </c>
      <c r="H102" s="62">
        <v>16.026338173516937</v>
      </c>
      <c r="I102" s="63">
        <v>-0.18039635474886806</v>
      </c>
      <c r="J102" s="46">
        <v>0.21611207102675054</v>
      </c>
    </row>
    <row r="103" spans="1:10" x14ac:dyDescent="0.4">
      <c r="A103" s="42" t="s">
        <v>228</v>
      </c>
      <c r="B103" s="111">
        <v>17.5</v>
      </c>
      <c r="C103" s="64">
        <v>2122.4</v>
      </c>
      <c r="D103" s="65">
        <v>19.912921785103407</v>
      </c>
      <c r="E103" s="64">
        <v>12889.8</v>
      </c>
      <c r="F103" s="65">
        <v>19.473185225662125</v>
      </c>
      <c r="G103" s="64">
        <v>10678.8</v>
      </c>
      <c r="H103" s="65">
        <v>18.176819212533495</v>
      </c>
      <c r="I103" s="66">
        <v>0.20704573547589619</v>
      </c>
      <c r="J103" s="45">
        <v>7.1319739607397542E-2</v>
      </c>
    </row>
    <row r="104" spans="1:10" x14ac:dyDescent="0.4">
      <c r="A104" s="42" t="s">
        <v>229</v>
      </c>
      <c r="B104" s="111">
        <v>15</v>
      </c>
      <c r="C104" s="64">
        <v>532.20000000000005</v>
      </c>
      <c r="D104" s="65">
        <v>17.782051282051281</v>
      </c>
      <c r="E104" s="64">
        <v>4089.9</v>
      </c>
      <c r="F104" s="65">
        <v>17.382524847146282</v>
      </c>
      <c r="G104" s="64">
        <v>2662.1</v>
      </c>
      <c r="H104" s="65">
        <v>15.892765393221181</v>
      </c>
      <c r="I104" s="66">
        <v>0.53634348822358302</v>
      </c>
      <c r="J104" s="45">
        <v>9.3738214657125424E-2</v>
      </c>
    </row>
    <row r="105" spans="1:10" x14ac:dyDescent="0.4">
      <c r="A105" s="44" t="s">
        <v>230</v>
      </c>
      <c r="B105" s="110" t="s">
        <v>330</v>
      </c>
      <c r="C105" s="61" t="s">
        <v>330</v>
      </c>
      <c r="D105" s="62" t="s">
        <v>330</v>
      </c>
      <c r="E105" s="61">
        <v>146</v>
      </c>
      <c r="F105" s="62">
        <v>15</v>
      </c>
      <c r="G105" s="61">
        <v>13</v>
      </c>
      <c r="H105" s="62">
        <v>20</v>
      </c>
      <c r="I105" s="63">
        <v>10.23076923076923</v>
      </c>
      <c r="J105" s="46">
        <v>-0.25</v>
      </c>
    </row>
    <row r="106" spans="1:10" ht="19.5" thickBot="1" x14ac:dyDescent="0.45">
      <c r="A106" s="53" t="s">
        <v>231</v>
      </c>
      <c r="B106" s="52" t="s">
        <v>330</v>
      </c>
      <c r="C106" s="51" t="s">
        <v>330</v>
      </c>
      <c r="D106" s="41" t="s">
        <v>330</v>
      </c>
      <c r="E106" s="51">
        <v>187</v>
      </c>
      <c r="F106" s="41">
        <v>15</v>
      </c>
      <c r="G106" s="51">
        <v>60</v>
      </c>
      <c r="H106" s="41">
        <v>20</v>
      </c>
      <c r="I106" s="40">
        <v>2.1166666666666667</v>
      </c>
      <c r="J106" s="37">
        <v>-0.25</v>
      </c>
    </row>
    <row r="108" spans="1:10" ht="23.25" thickBot="1" x14ac:dyDescent="0.45">
      <c r="A108" s="118" t="s">
        <v>342</v>
      </c>
      <c r="B108" s="119"/>
      <c r="C108" s="119"/>
      <c r="D108" s="119"/>
      <c r="E108" s="119"/>
      <c r="F108" s="119"/>
      <c r="G108" s="119"/>
      <c r="H108" s="119"/>
      <c r="I108" s="119"/>
      <c r="J108" s="119"/>
    </row>
    <row r="109" spans="1:10" x14ac:dyDescent="0.4">
      <c r="A109" s="55" t="s">
        <v>123</v>
      </c>
      <c r="B109" s="54" t="s">
        <v>124</v>
      </c>
      <c r="C109" s="108" t="s">
        <v>341</v>
      </c>
      <c r="D109" s="108"/>
      <c r="E109" s="108" t="s">
        <v>125</v>
      </c>
      <c r="F109" s="108"/>
      <c r="G109" s="108" t="s">
        <v>126</v>
      </c>
      <c r="H109" s="108"/>
      <c r="I109" s="108" t="s">
        <v>127</v>
      </c>
      <c r="J109" s="109"/>
    </row>
    <row r="110" spans="1:10" x14ac:dyDescent="0.4">
      <c r="A110" s="49" t="s">
        <v>128</v>
      </c>
      <c r="B110" s="48" t="s">
        <v>129</v>
      </c>
      <c r="C110" s="48" t="s">
        <v>4</v>
      </c>
      <c r="D110" s="48" t="s">
        <v>130</v>
      </c>
      <c r="E110" s="48" t="s">
        <v>4</v>
      </c>
      <c r="F110" s="48" t="s">
        <v>130</v>
      </c>
      <c r="G110" s="48" t="s">
        <v>4</v>
      </c>
      <c r="H110" s="48" t="s">
        <v>130</v>
      </c>
      <c r="I110" s="48" t="s">
        <v>131</v>
      </c>
      <c r="J110" s="47" t="s">
        <v>132</v>
      </c>
    </row>
    <row r="111" spans="1:10" ht="19.5" thickBot="1" x14ac:dyDescent="0.45">
      <c r="A111" s="107" t="s">
        <v>133</v>
      </c>
      <c r="B111" s="43"/>
      <c r="C111" s="48" t="s">
        <v>134</v>
      </c>
      <c r="D111" s="48" t="s">
        <v>129</v>
      </c>
      <c r="E111" s="48" t="s">
        <v>134</v>
      </c>
      <c r="F111" s="48" t="s">
        <v>129</v>
      </c>
      <c r="G111" s="48" t="s">
        <v>134</v>
      </c>
      <c r="H111" s="48" t="s">
        <v>129</v>
      </c>
      <c r="I111" s="48" t="s">
        <v>135</v>
      </c>
      <c r="J111" s="47" t="s">
        <v>136</v>
      </c>
    </row>
    <row r="112" spans="1:10" x14ac:dyDescent="0.4">
      <c r="A112" s="112" t="s">
        <v>232</v>
      </c>
      <c r="B112" s="113">
        <v>73</v>
      </c>
      <c r="C112" s="114">
        <v>283.5</v>
      </c>
      <c r="D112" s="115">
        <v>96.149999999999991</v>
      </c>
      <c r="E112" s="114">
        <v>577217.30000000005</v>
      </c>
      <c r="F112" s="115">
        <v>108.81937775232232</v>
      </c>
      <c r="G112" s="114">
        <v>761679.9</v>
      </c>
      <c r="H112" s="115">
        <v>98.736903344220423</v>
      </c>
      <c r="I112" s="116">
        <v>-0.2421786369838563</v>
      </c>
      <c r="J112" s="117">
        <v>0.10211454954134007</v>
      </c>
    </row>
    <row r="113" spans="1:10" x14ac:dyDescent="0.4">
      <c r="A113" s="42" t="s">
        <v>233</v>
      </c>
      <c r="B113" s="111">
        <v>70.5</v>
      </c>
      <c r="C113" s="64">
        <v>40612.5</v>
      </c>
      <c r="D113" s="65">
        <v>98.525974515235447</v>
      </c>
      <c r="E113" s="64">
        <v>1771699.1</v>
      </c>
      <c r="F113" s="65">
        <v>100.75546789111839</v>
      </c>
      <c r="G113" s="64" t="s">
        <v>330</v>
      </c>
      <c r="H113" s="65" t="s">
        <v>330</v>
      </c>
      <c r="I113" s="66" t="s">
        <v>330</v>
      </c>
      <c r="J113" s="45" t="s">
        <v>330</v>
      </c>
    </row>
    <row r="114" spans="1:10" x14ac:dyDescent="0.4">
      <c r="A114" s="42" t="s">
        <v>234</v>
      </c>
      <c r="B114" s="111">
        <v>68</v>
      </c>
      <c r="C114" s="64">
        <v>205755</v>
      </c>
      <c r="D114" s="65">
        <v>101.91016986221476</v>
      </c>
      <c r="E114" s="64">
        <v>3828773.9</v>
      </c>
      <c r="F114" s="65">
        <v>101.75361466700367</v>
      </c>
      <c r="G114" s="64" t="s">
        <v>330</v>
      </c>
      <c r="H114" s="65" t="s">
        <v>330</v>
      </c>
      <c r="I114" s="66" t="s">
        <v>330</v>
      </c>
      <c r="J114" s="45" t="s">
        <v>330</v>
      </c>
    </row>
    <row r="115" spans="1:10" x14ac:dyDescent="0.4">
      <c r="A115" s="42" t="s">
        <v>235</v>
      </c>
      <c r="B115" s="111">
        <v>65.5</v>
      </c>
      <c r="C115" s="64">
        <v>169561.5</v>
      </c>
      <c r="D115" s="65">
        <v>97.977377323272094</v>
      </c>
      <c r="E115" s="64">
        <v>4000023.2</v>
      </c>
      <c r="F115" s="65">
        <v>100.08204454141723</v>
      </c>
      <c r="G115" s="64">
        <v>6025383</v>
      </c>
      <c r="H115" s="65">
        <v>76.249092720744855</v>
      </c>
      <c r="I115" s="66">
        <v>-0.33613793513209034</v>
      </c>
      <c r="J115" s="45">
        <v>0.31256702172127249</v>
      </c>
    </row>
    <row r="116" spans="1:10" x14ac:dyDescent="0.4">
      <c r="A116" s="42" t="s">
        <v>236</v>
      </c>
      <c r="B116" s="111">
        <v>63</v>
      </c>
      <c r="C116" s="64">
        <v>14994</v>
      </c>
      <c r="D116" s="65">
        <v>86.668732492997194</v>
      </c>
      <c r="E116" s="64">
        <v>1058249.3</v>
      </c>
      <c r="F116" s="65">
        <v>97.08284170293534</v>
      </c>
      <c r="G116" s="64">
        <v>768360</v>
      </c>
      <c r="H116" s="65">
        <v>71.120666133062613</v>
      </c>
      <c r="I116" s="66">
        <v>0.37728317455359472</v>
      </c>
      <c r="J116" s="45">
        <v>0.36504404389715661</v>
      </c>
    </row>
    <row r="117" spans="1:10" x14ac:dyDescent="0.4">
      <c r="A117" s="44" t="s">
        <v>237</v>
      </c>
      <c r="B117" s="110" t="s">
        <v>330</v>
      </c>
      <c r="C117" s="61" t="s">
        <v>330</v>
      </c>
      <c r="D117" s="62" t="s">
        <v>330</v>
      </c>
      <c r="E117" s="61">
        <v>10076.1</v>
      </c>
      <c r="F117" s="62">
        <v>192.86673855298108</v>
      </c>
      <c r="G117" s="61">
        <v>401228.3</v>
      </c>
      <c r="H117" s="62">
        <v>146.99075801086875</v>
      </c>
      <c r="I117" s="63">
        <v>-0.97488686615575226</v>
      </c>
      <c r="J117" s="46">
        <v>0.31210112229450632</v>
      </c>
    </row>
    <row r="118" spans="1:10" x14ac:dyDescent="0.4">
      <c r="A118" s="44" t="s">
        <v>238</v>
      </c>
      <c r="B118" s="110" t="s">
        <v>330</v>
      </c>
      <c r="C118" s="61" t="s">
        <v>330</v>
      </c>
      <c r="D118" s="62" t="s">
        <v>330</v>
      </c>
      <c r="E118" s="61">
        <v>2366</v>
      </c>
      <c r="F118" s="62">
        <v>165</v>
      </c>
      <c r="G118" s="61">
        <v>880.8</v>
      </c>
      <c r="H118" s="62">
        <v>150</v>
      </c>
      <c r="I118" s="63">
        <v>1.6861943687556769</v>
      </c>
      <c r="J118" s="46">
        <v>0.1</v>
      </c>
    </row>
    <row r="119" spans="1:10" x14ac:dyDescent="0.4">
      <c r="A119" s="44" t="s">
        <v>239</v>
      </c>
      <c r="B119" s="110">
        <v>119.28</v>
      </c>
      <c r="C119" s="61">
        <v>43689.8</v>
      </c>
      <c r="D119" s="62">
        <v>181.62897742415674</v>
      </c>
      <c r="E119" s="61">
        <v>390134</v>
      </c>
      <c r="F119" s="62">
        <v>183.83539167655474</v>
      </c>
      <c r="G119" s="61">
        <v>426767.5</v>
      </c>
      <c r="H119" s="62">
        <v>147.33578567141052</v>
      </c>
      <c r="I119" s="63">
        <v>-8.5839479341796171E-2</v>
      </c>
      <c r="J119" s="46">
        <v>0.24773075895184038</v>
      </c>
    </row>
    <row r="120" spans="1:10" x14ac:dyDescent="0.4">
      <c r="A120" s="44" t="s">
        <v>240</v>
      </c>
      <c r="B120" s="110" t="s">
        <v>330</v>
      </c>
      <c r="C120" s="61" t="s">
        <v>330</v>
      </c>
      <c r="D120" s="62" t="s">
        <v>330</v>
      </c>
      <c r="E120" s="61" t="s">
        <v>330</v>
      </c>
      <c r="F120" s="62" t="s">
        <v>330</v>
      </c>
      <c r="G120" s="61">
        <v>716.9</v>
      </c>
      <c r="H120" s="62">
        <v>150</v>
      </c>
      <c r="I120" s="63" t="s">
        <v>330</v>
      </c>
      <c r="J120" s="46" t="s">
        <v>330</v>
      </c>
    </row>
    <row r="121" spans="1:10" x14ac:dyDescent="0.4">
      <c r="A121" s="42" t="s">
        <v>241</v>
      </c>
      <c r="B121" s="111">
        <v>28.900000000000002</v>
      </c>
      <c r="C121" s="64">
        <v>8522.7000000000007</v>
      </c>
      <c r="D121" s="65">
        <v>52.167907492475841</v>
      </c>
      <c r="E121" s="64">
        <v>1300975.8999999999</v>
      </c>
      <c r="F121" s="65">
        <v>48.11046642171079</v>
      </c>
      <c r="G121" s="64">
        <v>4519846.7</v>
      </c>
      <c r="H121" s="65">
        <v>29.279122196871</v>
      </c>
      <c r="I121" s="66">
        <v>-0.71216371121613486</v>
      </c>
      <c r="J121" s="45">
        <v>0.64316628409209131</v>
      </c>
    </row>
    <row r="122" spans="1:10" x14ac:dyDescent="0.4">
      <c r="A122" s="42" t="s">
        <v>242</v>
      </c>
      <c r="B122" s="111">
        <v>27.900000000000002</v>
      </c>
      <c r="C122" s="64">
        <v>65776.3</v>
      </c>
      <c r="D122" s="65">
        <v>50.699338094944892</v>
      </c>
      <c r="E122" s="64">
        <v>2636929.5</v>
      </c>
      <c r="F122" s="65">
        <v>47.423087647059809</v>
      </c>
      <c r="G122" s="64">
        <v>7202471.7999999998</v>
      </c>
      <c r="H122" s="65">
        <v>29.45155586711552</v>
      </c>
      <c r="I122" s="66">
        <v>-0.63388548081507234</v>
      </c>
      <c r="J122" s="45">
        <v>0.61020653241653067</v>
      </c>
    </row>
    <row r="123" spans="1:10" x14ac:dyDescent="0.4">
      <c r="A123" s="42" t="s">
        <v>243</v>
      </c>
      <c r="B123" s="111">
        <v>25.800000000000008</v>
      </c>
      <c r="C123" s="64">
        <v>148439.5</v>
      </c>
      <c r="D123" s="65">
        <v>41.916403983447765</v>
      </c>
      <c r="E123" s="64">
        <v>2708236.4</v>
      </c>
      <c r="F123" s="65">
        <v>35.241547699374131</v>
      </c>
      <c r="G123" s="64">
        <v>2836412.9</v>
      </c>
      <c r="H123" s="65">
        <v>27.079347139367837</v>
      </c>
      <c r="I123" s="66">
        <v>-4.5189647811854194E-2</v>
      </c>
      <c r="J123" s="45">
        <v>0.30141792259607775</v>
      </c>
    </row>
    <row r="124" spans="1:10" x14ac:dyDescent="0.4">
      <c r="A124" s="44" t="s">
        <v>244</v>
      </c>
      <c r="B124" s="110" t="s">
        <v>330</v>
      </c>
      <c r="C124" s="61" t="s">
        <v>330</v>
      </c>
      <c r="D124" s="62" t="s">
        <v>330</v>
      </c>
      <c r="E124" s="61">
        <v>537717.4</v>
      </c>
      <c r="F124" s="62">
        <v>80.741813769904496</v>
      </c>
      <c r="G124" s="61">
        <v>733057.8</v>
      </c>
      <c r="H124" s="62">
        <v>58.350671660689606</v>
      </c>
      <c r="I124" s="63">
        <v>-0.2664733940488731</v>
      </c>
      <c r="J124" s="46">
        <v>0.38373409374651002</v>
      </c>
    </row>
    <row r="125" spans="1:10" x14ac:dyDescent="0.4">
      <c r="A125" s="42" t="s">
        <v>245</v>
      </c>
      <c r="B125" s="111" t="s">
        <v>330</v>
      </c>
      <c r="C125" s="64" t="s">
        <v>330</v>
      </c>
      <c r="D125" s="65" t="s">
        <v>330</v>
      </c>
      <c r="E125" s="64" t="s">
        <v>330</v>
      </c>
      <c r="F125" s="65" t="s">
        <v>330</v>
      </c>
      <c r="G125" s="64">
        <v>188.8</v>
      </c>
      <c r="H125" s="65">
        <v>24.05</v>
      </c>
      <c r="I125" s="66" t="s">
        <v>330</v>
      </c>
      <c r="J125" s="45" t="s">
        <v>330</v>
      </c>
    </row>
    <row r="126" spans="1:10" ht="19.5" thickBot="1" x14ac:dyDescent="0.45">
      <c r="A126" s="50" t="s">
        <v>246</v>
      </c>
      <c r="B126" s="39" t="s">
        <v>330</v>
      </c>
      <c r="C126" s="38" t="s">
        <v>330</v>
      </c>
      <c r="D126" s="58" t="s">
        <v>330</v>
      </c>
      <c r="E126" s="38">
        <v>3716.8</v>
      </c>
      <c r="F126" s="58">
        <v>28.566254842875594</v>
      </c>
      <c r="G126" s="38">
        <v>19012.8</v>
      </c>
      <c r="H126" s="58">
        <v>24.698552554068836</v>
      </c>
      <c r="I126" s="57">
        <v>-0.8045106454599007</v>
      </c>
      <c r="J126" s="56">
        <v>0.15659631390705092</v>
      </c>
    </row>
    <row r="127" spans="1:10" x14ac:dyDescent="0.4">
      <c r="A127" s="112" t="s">
        <v>247</v>
      </c>
      <c r="B127" s="113">
        <v>36.75</v>
      </c>
      <c r="C127" s="114">
        <v>48816.6</v>
      </c>
      <c r="D127" s="115">
        <v>76.132609194413376</v>
      </c>
      <c r="E127" s="114">
        <v>1483555.5</v>
      </c>
      <c r="F127" s="115">
        <v>76.817491182500433</v>
      </c>
      <c r="G127" s="114">
        <v>1653349</v>
      </c>
      <c r="H127" s="115">
        <v>62.635427569486474</v>
      </c>
      <c r="I127" s="116">
        <v>-0.10269670831748166</v>
      </c>
      <c r="J127" s="117">
        <v>0.22642239645096482</v>
      </c>
    </row>
    <row r="128" spans="1:10" x14ac:dyDescent="0.4">
      <c r="A128" s="42" t="s">
        <v>248</v>
      </c>
      <c r="B128" s="111" t="s">
        <v>330</v>
      </c>
      <c r="C128" s="64" t="s">
        <v>330</v>
      </c>
      <c r="D128" s="65" t="s">
        <v>330</v>
      </c>
      <c r="E128" s="64">
        <v>6532508</v>
      </c>
      <c r="F128" s="65">
        <v>74.845469543452893</v>
      </c>
      <c r="G128" s="64">
        <v>4674817</v>
      </c>
      <c r="H128" s="65">
        <v>58.611153076152497</v>
      </c>
      <c r="I128" s="66">
        <v>0.39738261412157949</v>
      </c>
      <c r="J128" s="45">
        <v>0.27698340017654011</v>
      </c>
    </row>
    <row r="129" spans="1:10" x14ac:dyDescent="0.4">
      <c r="A129" s="42" t="s">
        <v>249</v>
      </c>
      <c r="B129" s="111">
        <v>29</v>
      </c>
      <c r="C129" s="64">
        <v>7312.2</v>
      </c>
      <c r="D129" s="65">
        <v>70.099999999999994</v>
      </c>
      <c r="E129" s="64">
        <v>3307835.4</v>
      </c>
      <c r="F129" s="65">
        <v>73.721777042209808</v>
      </c>
      <c r="G129" s="64">
        <v>1357704.7</v>
      </c>
      <c r="H129" s="65">
        <v>54.346438395729542</v>
      </c>
      <c r="I129" s="66">
        <v>1.4363437793210851</v>
      </c>
      <c r="J129" s="45">
        <v>0.35651533418614512</v>
      </c>
    </row>
    <row r="130" spans="1:10" x14ac:dyDescent="0.4">
      <c r="A130" s="44" t="s">
        <v>250</v>
      </c>
      <c r="B130" s="110" t="s">
        <v>330</v>
      </c>
      <c r="C130" s="61" t="s">
        <v>330</v>
      </c>
      <c r="D130" s="62" t="s">
        <v>330</v>
      </c>
      <c r="E130" s="61">
        <v>2220.6999999999998</v>
      </c>
      <c r="F130" s="62">
        <v>73</v>
      </c>
      <c r="G130" s="61">
        <v>2629.6</v>
      </c>
      <c r="H130" s="62">
        <v>52.703084832904885</v>
      </c>
      <c r="I130" s="63">
        <v>-0.15549893519926988</v>
      </c>
      <c r="J130" s="46">
        <v>0.38511816208570104</v>
      </c>
    </row>
    <row r="131" spans="1:10" x14ac:dyDescent="0.4">
      <c r="A131" s="44" t="s">
        <v>251</v>
      </c>
      <c r="B131" s="110" t="s">
        <v>330</v>
      </c>
      <c r="C131" s="61" t="s">
        <v>330</v>
      </c>
      <c r="D131" s="62" t="s">
        <v>330</v>
      </c>
      <c r="E131" s="61">
        <v>5048</v>
      </c>
      <c r="F131" s="62">
        <v>59.945095413458318</v>
      </c>
      <c r="G131" s="61">
        <v>4492.1000000000004</v>
      </c>
      <c r="H131" s="62">
        <v>51.410835214446955</v>
      </c>
      <c r="I131" s="63">
        <v>0.1237505843592083</v>
      </c>
      <c r="J131" s="46">
        <v>0.16600119728483134</v>
      </c>
    </row>
    <row r="132" spans="1:10" x14ac:dyDescent="0.4">
      <c r="A132" s="42" t="s">
        <v>252</v>
      </c>
      <c r="B132" s="111" t="s">
        <v>330</v>
      </c>
      <c r="C132" s="64" t="s">
        <v>330</v>
      </c>
      <c r="D132" s="65" t="s">
        <v>330</v>
      </c>
      <c r="E132" s="64" t="s">
        <v>330</v>
      </c>
      <c r="F132" s="65" t="s">
        <v>330</v>
      </c>
      <c r="G132" s="64">
        <v>92984.5</v>
      </c>
      <c r="H132" s="65">
        <v>85.38358118135946</v>
      </c>
      <c r="I132" s="66" t="s">
        <v>330</v>
      </c>
      <c r="J132" s="45" t="s">
        <v>330</v>
      </c>
    </row>
    <row r="133" spans="1:10" x14ac:dyDescent="0.4">
      <c r="A133" s="44" t="s">
        <v>253</v>
      </c>
      <c r="B133" s="110">
        <v>71.45</v>
      </c>
      <c r="C133" s="61">
        <v>32112.9</v>
      </c>
      <c r="D133" s="62">
        <v>159.44625532972603</v>
      </c>
      <c r="E133" s="61">
        <v>177280.1</v>
      </c>
      <c r="F133" s="62">
        <v>155.35523274339351</v>
      </c>
      <c r="G133" s="61">
        <v>159121.9</v>
      </c>
      <c r="H133" s="62">
        <v>106.21801382562272</v>
      </c>
      <c r="I133" s="63">
        <v>0.11411502753549331</v>
      </c>
      <c r="J133" s="46">
        <v>0.46260720896588203</v>
      </c>
    </row>
    <row r="134" spans="1:10" x14ac:dyDescent="0.4">
      <c r="A134" s="42" t="s">
        <v>254</v>
      </c>
      <c r="B134" s="111" t="s">
        <v>330</v>
      </c>
      <c r="C134" s="64" t="s">
        <v>330</v>
      </c>
      <c r="D134" s="65" t="s">
        <v>330</v>
      </c>
      <c r="E134" s="64">
        <v>3613</v>
      </c>
      <c r="F134" s="65">
        <v>88.917520066426789</v>
      </c>
      <c r="G134" s="64">
        <v>3304</v>
      </c>
      <c r="H134" s="65">
        <v>72.569249394673122</v>
      </c>
      <c r="I134" s="66">
        <v>9.3523002421307511E-2</v>
      </c>
      <c r="J134" s="45">
        <v>0.22527821092433259</v>
      </c>
    </row>
    <row r="135" spans="1:10" x14ac:dyDescent="0.4">
      <c r="A135" s="44" t="s">
        <v>255</v>
      </c>
      <c r="B135" s="110">
        <v>70.08</v>
      </c>
      <c r="C135" s="61">
        <v>2514.1</v>
      </c>
      <c r="D135" s="62">
        <v>102.52409988385598</v>
      </c>
      <c r="E135" s="61">
        <v>105667.6</v>
      </c>
      <c r="F135" s="62">
        <v>103.79173319516411</v>
      </c>
      <c r="G135" s="61">
        <v>231100.79999999999</v>
      </c>
      <c r="H135" s="62">
        <v>93.376864765490737</v>
      </c>
      <c r="I135" s="63">
        <v>-0.54276402331796336</v>
      </c>
      <c r="J135" s="46">
        <v>0.11153585479475636</v>
      </c>
    </row>
    <row r="136" spans="1:10" x14ac:dyDescent="0.4">
      <c r="A136" s="44" t="s">
        <v>256</v>
      </c>
      <c r="B136" s="110">
        <v>68.62</v>
      </c>
      <c r="C136" s="61">
        <v>5926.1</v>
      </c>
      <c r="D136" s="62">
        <v>92.671941364868189</v>
      </c>
      <c r="E136" s="61">
        <v>207156.6</v>
      </c>
      <c r="F136" s="62">
        <v>97.874292892986034</v>
      </c>
      <c r="G136" s="61">
        <v>340158.4</v>
      </c>
      <c r="H136" s="62">
        <v>85.072523767624503</v>
      </c>
      <c r="I136" s="63">
        <v>-0.39099960488995716</v>
      </c>
      <c r="J136" s="46">
        <v>0.15048065530922239</v>
      </c>
    </row>
    <row r="137" spans="1:10" x14ac:dyDescent="0.4">
      <c r="A137" s="44" t="s">
        <v>257</v>
      </c>
      <c r="B137" s="110">
        <v>67.16</v>
      </c>
      <c r="C137" s="61">
        <v>769.4</v>
      </c>
      <c r="D137" s="62">
        <v>82.008709677419347</v>
      </c>
      <c r="E137" s="61">
        <v>53044.9</v>
      </c>
      <c r="F137" s="62">
        <v>98.827832214026216</v>
      </c>
      <c r="G137" s="61">
        <v>87096.5</v>
      </c>
      <c r="H137" s="62">
        <v>83.152914592238702</v>
      </c>
      <c r="I137" s="63">
        <v>-0.39096404562755105</v>
      </c>
      <c r="J137" s="46">
        <v>0.18850713409930883</v>
      </c>
    </row>
    <row r="138" spans="1:10" x14ac:dyDescent="0.4">
      <c r="A138" s="42" t="s">
        <v>258</v>
      </c>
      <c r="B138" s="111" t="s">
        <v>330</v>
      </c>
      <c r="C138" s="64" t="s">
        <v>330</v>
      </c>
      <c r="D138" s="65" t="s">
        <v>330</v>
      </c>
      <c r="E138" s="64" t="s">
        <v>330</v>
      </c>
      <c r="F138" s="65" t="s">
        <v>330</v>
      </c>
      <c r="G138" s="64" t="s">
        <v>330</v>
      </c>
      <c r="H138" s="65" t="s">
        <v>330</v>
      </c>
      <c r="I138" s="66" t="s">
        <v>330</v>
      </c>
      <c r="J138" s="45" t="s">
        <v>330</v>
      </c>
    </row>
    <row r="139" spans="1:10" x14ac:dyDescent="0.4">
      <c r="A139" s="42" t="s">
        <v>259</v>
      </c>
      <c r="B139" s="111" t="s">
        <v>330</v>
      </c>
      <c r="C139" s="64" t="s">
        <v>330</v>
      </c>
      <c r="D139" s="65" t="s">
        <v>330</v>
      </c>
      <c r="E139" s="64" t="s">
        <v>330</v>
      </c>
      <c r="F139" s="65" t="s">
        <v>330</v>
      </c>
      <c r="G139" s="64" t="s">
        <v>330</v>
      </c>
      <c r="H139" s="65" t="s">
        <v>330</v>
      </c>
      <c r="I139" s="66" t="s">
        <v>330</v>
      </c>
      <c r="J139" s="45" t="s">
        <v>330</v>
      </c>
    </row>
    <row r="140" spans="1:10" ht="19.5" thickBot="1" x14ac:dyDescent="0.45">
      <c r="A140" s="50" t="s">
        <v>260</v>
      </c>
      <c r="B140" s="39">
        <v>67.16</v>
      </c>
      <c r="C140" s="38">
        <v>1588.2</v>
      </c>
      <c r="D140" s="58">
        <v>91.693641618497111</v>
      </c>
      <c r="E140" s="38">
        <v>29027.3</v>
      </c>
      <c r="F140" s="58">
        <v>97.901213894159795</v>
      </c>
      <c r="G140" s="38">
        <v>96731.4</v>
      </c>
      <c r="H140" s="58">
        <v>81.446044002973622</v>
      </c>
      <c r="I140" s="57">
        <v>-0.699918537310532</v>
      </c>
      <c r="J140" s="56">
        <v>0.2020376814199274</v>
      </c>
    </row>
    <row r="141" spans="1:10" x14ac:dyDescent="0.4">
      <c r="A141" s="112" t="s">
        <v>261</v>
      </c>
      <c r="B141" s="113" t="s">
        <v>330</v>
      </c>
      <c r="C141" s="114" t="s">
        <v>330</v>
      </c>
      <c r="D141" s="115" t="s">
        <v>330</v>
      </c>
      <c r="E141" s="114" t="s">
        <v>330</v>
      </c>
      <c r="F141" s="115" t="s">
        <v>330</v>
      </c>
      <c r="G141" s="114" t="s">
        <v>330</v>
      </c>
      <c r="H141" s="115" t="s">
        <v>330</v>
      </c>
      <c r="I141" s="116" t="s">
        <v>330</v>
      </c>
      <c r="J141" s="117" t="s">
        <v>330</v>
      </c>
    </row>
    <row r="142" spans="1:10" x14ac:dyDescent="0.4">
      <c r="A142" s="42" t="s">
        <v>262</v>
      </c>
      <c r="B142" s="111" t="s">
        <v>330</v>
      </c>
      <c r="C142" s="64" t="s">
        <v>330</v>
      </c>
      <c r="D142" s="65" t="s">
        <v>330</v>
      </c>
      <c r="E142" s="64">
        <v>2181271.9</v>
      </c>
      <c r="F142" s="65">
        <v>180.55281057023799</v>
      </c>
      <c r="G142" s="64">
        <v>3354328.6</v>
      </c>
      <c r="H142" s="65">
        <v>213.37652899717207</v>
      </c>
      <c r="I142" s="66">
        <v>-0.34971430646359458</v>
      </c>
      <c r="J142" s="45">
        <v>-0.15383003267134923</v>
      </c>
    </row>
    <row r="143" spans="1:10" x14ac:dyDescent="0.4">
      <c r="A143" s="44" t="s">
        <v>263</v>
      </c>
      <c r="B143" s="110">
        <v>12</v>
      </c>
      <c r="C143" s="61">
        <v>75.599999999999994</v>
      </c>
      <c r="D143" s="62">
        <v>43.2</v>
      </c>
      <c r="E143" s="61">
        <v>56513.8</v>
      </c>
      <c r="F143" s="62">
        <v>46.103213020536572</v>
      </c>
      <c r="G143" s="61">
        <v>43533</v>
      </c>
      <c r="H143" s="62">
        <v>28.243478051133621</v>
      </c>
      <c r="I143" s="63">
        <v>0.29818298761858825</v>
      </c>
      <c r="J143" s="46">
        <v>0.63234899529968147</v>
      </c>
    </row>
    <row r="144" spans="1:10" x14ac:dyDescent="0.4">
      <c r="A144" s="44" t="s">
        <v>264</v>
      </c>
      <c r="B144" s="110">
        <v>12</v>
      </c>
      <c r="C144" s="61">
        <v>8576.4</v>
      </c>
      <c r="D144" s="62">
        <v>43.2</v>
      </c>
      <c r="E144" s="61">
        <v>617169</v>
      </c>
      <c r="F144" s="62">
        <v>41.773004298660489</v>
      </c>
      <c r="G144" s="61">
        <v>342154.4</v>
      </c>
      <c r="H144" s="62">
        <v>23.605049468894745</v>
      </c>
      <c r="I144" s="63">
        <v>0.80377338417977373</v>
      </c>
      <c r="J144" s="46">
        <v>0.76966391676943258</v>
      </c>
    </row>
    <row r="145" spans="1:10" x14ac:dyDescent="0.4">
      <c r="A145" s="44" t="s">
        <v>265</v>
      </c>
      <c r="B145" s="110">
        <v>4</v>
      </c>
      <c r="C145" s="61">
        <v>4166.3999999999996</v>
      </c>
      <c r="D145" s="62">
        <v>36.691817876344089</v>
      </c>
      <c r="E145" s="61">
        <v>178911.6</v>
      </c>
      <c r="F145" s="62">
        <v>30.666552342050487</v>
      </c>
      <c r="G145" s="61">
        <v>83146</v>
      </c>
      <c r="H145" s="62">
        <v>21.991354605152384</v>
      </c>
      <c r="I145" s="63">
        <v>1.1517763933322109</v>
      </c>
      <c r="J145" s="46">
        <v>0.394482190508882</v>
      </c>
    </row>
    <row r="146" spans="1:10" x14ac:dyDescent="0.4">
      <c r="A146" s="42" t="s">
        <v>266</v>
      </c>
      <c r="B146" s="111">
        <v>19</v>
      </c>
      <c r="C146" s="64">
        <v>71.400000000000006</v>
      </c>
      <c r="D146" s="65">
        <v>39.299999999999997</v>
      </c>
      <c r="E146" s="64">
        <v>225658</v>
      </c>
      <c r="F146" s="65">
        <v>56.735517106814996</v>
      </c>
      <c r="G146" s="64">
        <v>201486.6</v>
      </c>
      <c r="H146" s="65">
        <v>34.855978988180844</v>
      </c>
      <c r="I146" s="66">
        <v>0.1199652979404089</v>
      </c>
      <c r="J146" s="45">
        <v>0.62771262646368886</v>
      </c>
    </row>
    <row r="147" spans="1:10" x14ac:dyDescent="0.4">
      <c r="A147" s="42" t="s">
        <v>267</v>
      </c>
      <c r="B147" s="111" t="s">
        <v>330</v>
      </c>
      <c r="C147" s="64" t="s">
        <v>330</v>
      </c>
      <c r="D147" s="65" t="s">
        <v>330</v>
      </c>
      <c r="E147" s="64">
        <v>505.4</v>
      </c>
      <c r="F147" s="65">
        <v>38.632049861495844</v>
      </c>
      <c r="G147" s="64">
        <v>1156.4000000000001</v>
      </c>
      <c r="H147" s="65">
        <v>27.643825665859563</v>
      </c>
      <c r="I147" s="66">
        <v>-0.56295399515738509</v>
      </c>
      <c r="J147" s="45">
        <v>0.39749289148523542</v>
      </c>
    </row>
    <row r="148" spans="1:10" x14ac:dyDescent="0.4">
      <c r="A148" s="42" t="s">
        <v>268</v>
      </c>
      <c r="B148" s="111" t="s">
        <v>330</v>
      </c>
      <c r="C148" s="64" t="s">
        <v>330</v>
      </c>
      <c r="D148" s="65" t="s">
        <v>330</v>
      </c>
      <c r="E148" s="64">
        <v>16503.2</v>
      </c>
      <c r="F148" s="65">
        <v>56.036537156430263</v>
      </c>
      <c r="G148" s="64">
        <v>3092.6</v>
      </c>
      <c r="H148" s="65">
        <v>39.319986419194208</v>
      </c>
      <c r="I148" s="66">
        <v>4.3363512901765509</v>
      </c>
      <c r="J148" s="45">
        <v>0.42514131513218945</v>
      </c>
    </row>
    <row r="149" spans="1:10" x14ac:dyDescent="0.4">
      <c r="A149" s="42" t="s">
        <v>269</v>
      </c>
      <c r="B149" s="111" t="s">
        <v>202</v>
      </c>
      <c r="C149" s="64">
        <v>830.2</v>
      </c>
      <c r="D149" s="65">
        <v>42.29679595278246</v>
      </c>
      <c r="E149" s="64">
        <v>87261.1</v>
      </c>
      <c r="F149" s="65">
        <v>51.427841320213766</v>
      </c>
      <c r="G149" s="64">
        <v>124147.8</v>
      </c>
      <c r="H149" s="65">
        <v>32.031150918501979</v>
      </c>
      <c r="I149" s="66">
        <v>-0.29711924013152063</v>
      </c>
      <c r="J149" s="45">
        <v>0.60555708569646749</v>
      </c>
    </row>
    <row r="150" spans="1:10" x14ac:dyDescent="0.4">
      <c r="A150" s="44" t="s">
        <v>270</v>
      </c>
      <c r="B150" s="110">
        <v>17</v>
      </c>
      <c r="C150" s="61">
        <v>110.6</v>
      </c>
      <c r="D150" s="62">
        <v>19.512686567164177</v>
      </c>
      <c r="E150" s="61">
        <v>162664.70000000001</v>
      </c>
      <c r="F150" s="62">
        <v>33.779808792501832</v>
      </c>
      <c r="G150" s="61">
        <v>109784.8</v>
      </c>
      <c r="H150" s="62">
        <v>36.094201282324903</v>
      </c>
      <c r="I150" s="63">
        <v>0.48166868273203584</v>
      </c>
      <c r="J150" s="46">
        <v>-6.4120894980336185E-2</v>
      </c>
    </row>
    <row r="151" spans="1:10" x14ac:dyDescent="0.4">
      <c r="A151" s="44" t="s">
        <v>271</v>
      </c>
      <c r="B151" s="110">
        <v>15</v>
      </c>
      <c r="C151" s="61">
        <v>503.3</v>
      </c>
      <c r="D151" s="62">
        <v>17.600000000000001</v>
      </c>
      <c r="E151" s="61">
        <v>16444.5</v>
      </c>
      <c r="F151" s="62">
        <v>20.384783263094523</v>
      </c>
      <c r="G151" s="61">
        <v>50353.5</v>
      </c>
      <c r="H151" s="62">
        <v>28.608300291640724</v>
      </c>
      <c r="I151" s="63">
        <v>-0.67341892817778304</v>
      </c>
      <c r="J151" s="46">
        <v>-0.28745213608335524</v>
      </c>
    </row>
    <row r="152" spans="1:10" x14ac:dyDescent="0.4">
      <c r="A152" s="44" t="s">
        <v>272</v>
      </c>
      <c r="B152" s="110" t="s">
        <v>202</v>
      </c>
      <c r="C152" s="61">
        <v>2622</v>
      </c>
      <c r="D152" s="62">
        <v>18.25</v>
      </c>
      <c r="E152" s="61">
        <v>65024.3</v>
      </c>
      <c r="F152" s="62">
        <v>20.332296725995629</v>
      </c>
      <c r="G152" s="61">
        <v>49126.7</v>
      </c>
      <c r="H152" s="62">
        <v>31.241214859100531</v>
      </c>
      <c r="I152" s="63">
        <v>0.32360406866327285</v>
      </c>
      <c r="J152" s="46">
        <v>-0.3491835443117266</v>
      </c>
    </row>
    <row r="153" spans="1:10" ht="19.5" thickBot="1" x14ac:dyDescent="0.45">
      <c r="A153" s="50" t="s">
        <v>273</v>
      </c>
      <c r="B153" s="39" t="s">
        <v>330</v>
      </c>
      <c r="C153" s="38" t="s">
        <v>330</v>
      </c>
      <c r="D153" s="58" t="s">
        <v>330</v>
      </c>
      <c r="E153" s="38" t="s">
        <v>330</v>
      </c>
      <c r="F153" s="58" t="s">
        <v>330</v>
      </c>
      <c r="G153" s="38">
        <v>166.9</v>
      </c>
      <c r="H153" s="58">
        <v>90</v>
      </c>
      <c r="I153" s="57" t="s">
        <v>330</v>
      </c>
      <c r="J153" s="56" t="s">
        <v>330</v>
      </c>
    </row>
    <row r="154" spans="1:10" x14ac:dyDescent="0.4">
      <c r="A154" s="112" t="s">
        <v>274</v>
      </c>
      <c r="B154" s="113" t="s">
        <v>330</v>
      </c>
      <c r="C154" s="114" t="s">
        <v>330</v>
      </c>
      <c r="D154" s="115" t="s">
        <v>330</v>
      </c>
      <c r="E154" s="114" t="s">
        <v>330</v>
      </c>
      <c r="F154" s="115" t="s">
        <v>330</v>
      </c>
      <c r="G154" s="114" t="s">
        <v>330</v>
      </c>
      <c r="H154" s="115" t="s">
        <v>330</v>
      </c>
      <c r="I154" s="116" t="s">
        <v>330</v>
      </c>
      <c r="J154" s="117" t="s">
        <v>330</v>
      </c>
    </row>
    <row r="155" spans="1:10" x14ac:dyDescent="0.4">
      <c r="A155" s="42" t="s">
        <v>275</v>
      </c>
      <c r="B155" s="111" t="s">
        <v>330</v>
      </c>
      <c r="C155" s="64" t="s">
        <v>330</v>
      </c>
      <c r="D155" s="65" t="s">
        <v>330</v>
      </c>
      <c r="E155" s="64">
        <v>199.8</v>
      </c>
      <c r="F155" s="65">
        <v>130.39121621621624</v>
      </c>
      <c r="G155" s="64">
        <v>67.5</v>
      </c>
      <c r="H155" s="65">
        <v>123.15</v>
      </c>
      <c r="I155" s="66">
        <v>1.9600000000000002</v>
      </c>
      <c r="J155" s="45">
        <v>5.8799969274999836E-2</v>
      </c>
    </row>
    <row r="156" spans="1:10" x14ac:dyDescent="0.4">
      <c r="A156" s="42" t="s">
        <v>276</v>
      </c>
      <c r="B156" s="111" t="s">
        <v>330</v>
      </c>
      <c r="C156" s="64" t="s">
        <v>330</v>
      </c>
      <c r="D156" s="65" t="s">
        <v>330</v>
      </c>
      <c r="E156" s="64">
        <v>299.8</v>
      </c>
      <c r="F156" s="65">
        <v>132.96531531531531</v>
      </c>
      <c r="G156" s="64">
        <v>253.9</v>
      </c>
      <c r="H156" s="65">
        <v>114.35744680851064</v>
      </c>
      <c r="I156" s="66">
        <v>0.18077983458054353</v>
      </c>
      <c r="J156" s="45">
        <v>0.16271671872810509</v>
      </c>
    </row>
    <row r="157" spans="1:10" x14ac:dyDescent="0.4">
      <c r="A157" s="42" t="s">
        <v>277</v>
      </c>
      <c r="B157" s="111" t="s">
        <v>330</v>
      </c>
      <c r="C157" s="64" t="s">
        <v>330</v>
      </c>
      <c r="D157" s="65" t="s">
        <v>330</v>
      </c>
      <c r="E157" s="64" t="s">
        <v>330</v>
      </c>
      <c r="F157" s="65" t="s">
        <v>330</v>
      </c>
      <c r="G157" s="64" t="s">
        <v>330</v>
      </c>
      <c r="H157" s="65" t="s">
        <v>330</v>
      </c>
      <c r="I157" s="66" t="s">
        <v>330</v>
      </c>
      <c r="J157" s="45" t="s">
        <v>330</v>
      </c>
    </row>
    <row r="158" spans="1:10" x14ac:dyDescent="0.4">
      <c r="A158" s="44" t="s">
        <v>278</v>
      </c>
      <c r="B158" s="110">
        <v>46</v>
      </c>
      <c r="C158" s="61">
        <v>20.3</v>
      </c>
      <c r="D158" s="62">
        <v>100.55</v>
      </c>
      <c r="E158" s="61">
        <v>594.20000000000005</v>
      </c>
      <c r="F158" s="62">
        <v>89.627499999999998</v>
      </c>
      <c r="G158" s="61">
        <v>297</v>
      </c>
      <c r="H158" s="62">
        <v>0</v>
      </c>
      <c r="I158" s="63">
        <v>1.0006734006734008</v>
      </c>
      <c r="J158" s="46" t="s">
        <v>330</v>
      </c>
    </row>
    <row r="159" spans="1:10" x14ac:dyDescent="0.4">
      <c r="A159" s="44" t="s">
        <v>279</v>
      </c>
      <c r="B159" s="110" t="s">
        <v>330</v>
      </c>
      <c r="C159" s="61" t="s">
        <v>330</v>
      </c>
      <c r="D159" s="62" t="s">
        <v>330</v>
      </c>
      <c r="E159" s="61">
        <v>267.3</v>
      </c>
      <c r="F159" s="62">
        <v>98.327272727272728</v>
      </c>
      <c r="G159" s="61">
        <v>135</v>
      </c>
      <c r="H159" s="62">
        <v>72.853999999999999</v>
      </c>
      <c r="I159" s="63">
        <v>0.98000000000000009</v>
      </c>
      <c r="J159" s="46">
        <v>0.34964823794538019</v>
      </c>
    </row>
    <row r="160" spans="1:10" x14ac:dyDescent="0.4">
      <c r="A160" s="44" t="s">
        <v>280</v>
      </c>
      <c r="B160" s="110" t="s">
        <v>330</v>
      </c>
      <c r="C160" s="61" t="s">
        <v>330</v>
      </c>
      <c r="D160" s="62" t="s">
        <v>330</v>
      </c>
      <c r="E160" s="61">
        <v>2146.6999999999998</v>
      </c>
      <c r="F160" s="62">
        <v>96.149905660377343</v>
      </c>
      <c r="G160" s="61">
        <v>471.3</v>
      </c>
      <c r="H160" s="62">
        <v>87.638653295128933</v>
      </c>
      <c r="I160" s="63">
        <v>3.5548482919584123</v>
      </c>
      <c r="J160" s="46">
        <v>9.7117562231201882E-2</v>
      </c>
    </row>
    <row r="161" spans="1:10" x14ac:dyDescent="0.4">
      <c r="A161" s="44" t="s">
        <v>281</v>
      </c>
      <c r="B161" s="110" t="s">
        <v>330</v>
      </c>
      <c r="C161" s="61" t="s">
        <v>330</v>
      </c>
      <c r="D161" s="62" t="s">
        <v>330</v>
      </c>
      <c r="E161" s="61" t="s">
        <v>330</v>
      </c>
      <c r="F161" s="62" t="s">
        <v>330</v>
      </c>
      <c r="G161" s="61" t="s">
        <v>330</v>
      </c>
      <c r="H161" s="62" t="s">
        <v>330</v>
      </c>
      <c r="I161" s="63" t="s">
        <v>330</v>
      </c>
      <c r="J161" s="46" t="s">
        <v>330</v>
      </c>
    </row>
    <row r="162" spans="1:10" x14ac:dyDescent="0.4">
      <c r="A162" s="42" t="s">
        <v>282</v>
      </c>
      <c r="B162" s="111" t="s">
        <v>330</v>
      </c>
      <c r="C162" s="64" t="s">
        <v>330</v>
      </c>
      <c r="D162" s="65" t="s">
        <v>330</v>
      </c>
      <c r="E162" s="64">
        <v>19318.8</v>
      </c>
      <c r="F162" s="65">
        <v>39.206852579432869</v>
      </c>
      <c r="G162" s="64">
        <v>38988.6</v>
      </c>
      <c r="H162" s="65">
        <v>28.346099284777178</v>
      </c>
      <c r="I162" s="66">
        <v>-0.50450131576922486</v>
      </c>
      <c r="J162" s="45">
        <v>0.38314807217542929</v>
      </c>
    </row>
    <row r="163" spans="1:10" x14ac:dyDescent="0.4">
      <c r="A163" s="42" t="s">
        <v>283</v>
      </c>
      <c r="B163" s="111" t="s">
        <v>330</v>
      </c>
      <c r="C163" s="64" t="s">
        <v>330</v>
      </c>
      <c r="D163" s="65" t="s">
        <v>330</v>
      </c>
      <c r="E163" s="64">
        <v>3036.2</v>
      </c>
      <c r="F163" s="65">
        <v>30.217809782608693</v>
      </c>
      <c r="G163" s="64">
        <v>4587.1000000000004</v>
      </c>
      <c r="H163" s="65">
        <v>24.745683453237412</v>
      </c>
      <c r="I163" s="66">
        <v>-0.33810032482396296</v>
      </c>
      <c r="J163" s="45">
        <v>0.22113458049005222</v>
      </c>
    </row>
    <row r="164" spans="1:10" x14ac:dyDescent="0.4">
      <c r="A164" s="44" t="s">
        <v>284</v>
      </c>
      <c r="B164" s="110" t="s">
        <v>202</v>
      </c>
      <c r="C164" s="61">
        <v>44</v>
      </c>
      <c r="D164" s="62">
        <v>10</v>
      </c>
      <c r="E164" s="61">
        <v>44</v>
      </c>
      <c r="F164" s="62">
        <v>10</v>
      </c>
      <c r="G164" s="61">
        <v>508</v>
      </c>
      <c r="H164" s="62">
        <v>13.600787401574802</v>
      </c>
      <c r="I164" s="63">
        <v>-0.91338582677165359</v>
      </c>
      <c r="J164" s="46">
        <v>-0.26474845134024194</v>
      </c>
    </row>
    <row r="165" spans="1:10" x14ac:dyDescent="0.4">
      <c r="A165" s="44" t="s">
        <v>285</v>
      </c>
      <c r="B165" s="110" t="s">
        <v>330</v>
      </c>
      <c r="C165" s="61" t="s">
        <v>330</v>
      </c>
      <c r="D165" s="62" t="s">
        <v>330</v>
      </c>
      <c r="E165" s="61">
        <v>9450</v>
      </c>
      <c r="F165" s="62">
        <v>15.461439153439153</v>
      </c>
      <c r="G165" s="61">
        <v>12599</v>
      </c>
      <c r="H165" s="62">
        <v>13.081871577109295</v>
      </c>
      <c r="I165" s="63">
        <v>-0.24994047146598936</v>
      </c>
      <c r="J165" s="46">
        <v>0.1818980993892062</v>
      </c>
    </row>
    <row r="166" spans="1:10" x14ac:dyDescent="0.4">
      <c r="A166" s="42" t="s">
        <v>286</v>
      </c>
      <c r="B166" s="111" t="s">
        <v>330</v>
      </c>
      <c r="C166" s="64" t="s">
        <v>330</v>
      </c>
      <c r="D166" s="65" t="s">
        <v>330</v>
      </c>
      <c r="E166" s="64" t="s">
        <v>330</v>
      </c>
      <c r="F166" s="65" t="s">
        <v>330</v>
      </c>
      <c r="G166" s="64" t="s">
        <v>330</v>
      </c>
      <c r="H166" s="65" t="s">
        <v>330</v>
      </c>
      <c r="I166" s="66" t="s">
        <v>330</v>
      </c>
      <c r="J166" s="45" t="s">
        <v>330</v>
      </c>
    </row>
    <row r="167" spans="1:10" x14ac:dyDescent="0.4">
      <c r="A167" s="42" t="s">
        <v>287</v>
      </c>
      <c r="B167" s="111" t="s">
        <v>330</v>
      </c>
      <c r="C167" s="64" t="s">
        <v>330</v>
      </c>
      <c r="D167" s="65" t="s">
        <v>330</v>
      </c>
      <c r="E167" s="64">
        <v>54990.1</v>
      </c>
      <c r="F167" s="65">
        <v>36.435781914893617</v>
      </c>
      <c r="G167" s="64">
        <v>73507.5</v>
      </c>
      <c r="H167" s="65">
        <v>25.061126644736841</v>
      </c>
      <c r="I167" s="66">
        <v>-0.25191170968948751</v>
      </c>
      <c r="J167" s="45">
        <v>0.45387645301834822</v>
      </c>
    </row>
    <row r="168" spans="1:10" ht="19.5" thickBot="1" x14ac:dyDescent="0.45">
      <c r="A168" s="50" t="s">
        <v>288</v>
      </c>
      <c r="B168" s="39" t="s">
        <v>330</v>
      </c>
      <c r="C168" s="38" t="s">
        <v>330</v>
      </c>
      <c r="D168" s="58" t="s">
        <v>330</v>
      </c>
      <c r="E168" s="38">
        <v>32319.5</v>
      </c>
      <c r="F168" s="58">
        <v>33.64432605285387</v>
      </c>
      <c r="G168" s="38">
        <v>1612.7</v>
      </c>
      <c r="H168" s="58">
        <v>29.812152357920191</v>
      </c>
      <c r="I168" s="57">
        <v>19.040615117504803</v>
      </c>
      <c r="J168" s="56">
        <v>0.12854401282152264</v>
      </c>
    </row>
  </sheetData>
  <conditionalFormatting sqref="B10:J106">
    <cfRule type="containsText" dxfId="5" priority="2" operator="containsText" text="RUND">
      <formula>NOT(ISERROR(SEARCH("RUND",B10)))</formula>
    </cfRule>
    <cfRule type="expression" dxfId="4" priority="3">
      <formula>$A10="RUND"</formula>
    </cfRule>
  </conditionalFormatting>
  <conditionalFormatting sqref="B112:J168">
    <cfRule type="containsText" dxfId="3" priority="11" operator="containsText" text="RUND">
      <formula>NOT(ISERROR(SEARCH("RUND",B112)))</formula>
    </cfRule>
    <cfRule type="expression" dxfId="2" priority="12">
      <formula>$A112="RUND"</formula>
    </cfRule>
  </conditionalFormatting>
  <conditionalFormatting sqref="I10:J106">
    <cfRule type="cellIs" dxfId="1" priority="1" operator="lessThan">
      <formula>0</formula>
    </cfRule>
  </conditionalFormatting>
  <conditionalFormatting sqref="I112:J168">
    <cfRule type="cellIs" dxfId="0" priority="10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CAB0105826834AB0BCD745AB841689" ma:contentTypeVersion="19" ma:contentTypeDescription="Opprett et nytt dokument." ma:contentTypeScope="" ma:versionID="65315acaa0c07c3a83d09cbc7d8a09e7">
  <xsd:schema xmlns:xsd="http://www.w3.org/2001/XMLSchema" xmlns:xs="http://www.w3.org/2001/XMLSchema" xmlns:p="http://schemas.microsoft.com/office/2006/metadata/properties" xmlns:ns2="dd835706-6511-43df-88cf-3902e4fea986" xmlns:ns3="12e485fe-08b3-490d-afd7-3c8ed1c0150e" targetNamespace="http://schemas.microsoft.com/office/2006/metadata/properties" ma:root="true" ma:fieldsID="cf43344ac59f4e9e6023437418cca375" ns2:_="" ns3:_="">
    <xsd:import namespace="dd835706-6511-43df-88cf-3902e4fea986"/>
    <xsd:import namespace="12e485fe-08b3-490d-afd7-3c8ed1c015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5706-6511-43df-88cf-3902e4fea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Bildemerkelapper" ma:readOnly="false" ma:fieldId="{5cf76f15-5ced-4ddc-b409-7134ff3c332f}" ma:taxonomyMulti="true" ma:sspId="f6462ac6-1750-4ed3-9aa5-dc6602c7c3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485fe-08b3-490d-afd7-3c8ed1c0150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50f66d9-e132-44b6-a7af-95a25e44acb4}" ma:internalName="TaxCatchAll" ma:showField="CatchAllData" ma:web="12e485fe-08b3-490d-afd7-3c8ed1c015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835706-6511-43df-88cf-3902e4fea986">
      <Terms xmlns="http://schemas.microsoft.com/office/infopath/2007/PartnerControls"/>
    </lcf76f155ced4ddcb4097134ff3c332f>
    <TaxCatchAll xmlns="12e485fe-08b3-490d-afd7-3c8ed1c0150e" xsi:nil="true"/>
  </documentManagement>
</p:properties>
</file>

<file path=customXml/itemProps1.xml><?xml version="1.0" encoding="utf-8"?>
<ds:datastoreItem xmlns:ds="http://schemas.openxmlformats.org/officeDocument/2006/customXml" ds:itemID="{F44EBDFE-34E1-4ECF-86C8-8E2B116CF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835706-6511-43df-88cf-3902e4fea986"/>
    <ds:schemaRef ds:uri="12e485fe-08b3-490d-afd7-3c8ed1c015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5591DB-A019-4AE1-9AFD-53A93DCB47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47D3C0-FB73-48F8-A640-51B6D96A097D}">
  <ds:schemaRefs>
    <ds:schemaRef ds:uri="http://schemas.microsoft.com/office/2006/metadata/properties"/>
    <ds:schemaRef ds:uri="http://schemas.microsoft.com/office/infopath/2007/PartnerControls"/>
    <ds:schemaRef ds:uri="dd835706-6511-43df-88cf-3902e4fea986"/>
    <ds:schemaRef ds:uri="12e485fe-08b3-490d-afd7-3c8ed1c0150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Tabeller fra Fisknytt</vt:lpstr>
      <vt:lpstr>Aktivitetsbarometeret</vt:lpstr>
      <vt:lpstr>Landingsoversikt</vt:lpstr>
      <vt:lpstr>Prisrapport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Brynjar Torsteinsson</dc:creator>
  <cp:lastModifiedBy>Ann-Rita Thoresen</cp:lastModifiedBy>
  <cp:lastPrinted>2026-02-09T09:26:13Z</cp:lastPrinted>
  <dcterms:created xsi:type="dcterms:W3CDTF">2026-01-26T13:18:17Z</dcterms:created>
  <dcterms:modified xsi:type="dcterms:W3CDTF">2026-05-04T06:32:19Z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0x010100E7CAB0105826834AB0BCD745AB841689</vt:lpwstr>
  </property>
  <property fmtid="{D5CDD505-2E9C-101B-9397-08002B2CF9AE}" pid="3" name="MediaServiceImageTags">
    <vt:lpwstr/>
  </property>
</Properties>
</file>