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687" documentId="13_ncr:1_{7B6A6199-C4C5-4AE9-9297-A66EC1B8A69B}" xr6:coauthVersionLast="47" xr6:coauthVersionMax="47" xr10:uidLastSave="{45CF10D5-F5C7-41D7-832E-D4D08C330873}"/>
  <bookViews>
    <workbookView xWindow="-120" yWindow="-120" windowWidth="29040" windowHeight="157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108" i="4" s="1"/>
  <c r="A2" i="3"/>
  <c r="A2" i="2"/>
  <c r="C109" i="4" l="1"/>
  <c r="C7" i="4"/>
  <c r="A6" i="4"/>
</calcChain>
</file>

<file path=xl/sharedStrings.xml><?xml version="1.0" encoding="utf-8"?>
<sst xmlns="http://schemas.openxmlformats.org/spreadsheetml/2006/main" count="1110" uniqueCount="371">
  <si>
    <t>Fiskeslag/arter</t>
  </si>
  <si>
    <t>FERSK</t>
  </si>
  <si>
    <t>FROSSET</t>
  </si>
  <si>
    <t>Totalt</t>
  </si>
  <si>
    <t>Rundvekt</t>
  </si>
  <si>
    <t>Beløp</t>
  </si>
  <si>
    <t>TORSK</t>
  </si>
  <si>
    <t>SEI</t>
  </si>
  <si>
    <t>KONGEKRABBE</t>
  </si>
  <si>
    <t>SNABELUER</t>
  </si>
  <si>
    <t>HYSE</t>
  </si>
  <si>
    <t>SNØKRABBE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</si>
  <si>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</si>
  <si>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</si>
  <si>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</si>
  <si>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</si>
  <si>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</si>
  <si>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</si>
  <si>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</si>
  <si>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</si>
  <si>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</si>
  <si>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</si>
  <si>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</si>
  <si>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</si>
  <si>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GRÅSTBIT</t>
  </si>
  <si>
    <t>FLEKKSTBIT</t>
  </si>
  <si>
    <t>BLÅLANGE</t>
  </si>
  <si>
    <t>LYSING</t>
  </si>
  <si>
    <t>ROGNKJEKS</t>
  </si>
  <si>
    <t>LOMRE</t>
  </si>
  <si>
    <t>PIGGHÅ</t>
  </si>
  <si>
    <t>SKATE USP</t>
  </si>
  <si>
    <t>HVITTING</t>
  </si>
  <si>
    <t>PIGGVAR</t>
  </si>
  <si>
    <t>SKJELLBROS</t>
  </si>
  <si>
    <t>HÅGJEL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</si>
  <si>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</si>
  <si>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</si>
  <si>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</si>
  <si>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</si>
  <si>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</si>
  <si>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</si>
  <si>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</si>
  <si>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</si>
  <si>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</si>
  <si>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</si>
  <si>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</si>
  <si>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</si>
  <si>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</si>
  <si>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</si>
  <si>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</si>
  <si>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</si>
  <si>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</si>
  <si>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</si>
  <si>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</si>
  <si>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</si>
  <si>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</si>
  <si>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</si>
  <si>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</si>
  <si>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</si>
  <si>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</si>
  <si>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</si>
  <si>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</si>
  <si>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</si>
  <si>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</si>
  <si>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</si>
  <si>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</si>
  <si>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Teiner</t>
  </si>
  <si>
    <t>BÅTSFJORD</t>
  </si>
  <si>
    <t>GAMVIK</t>
  </si>
  <si>
    <t>KJØLLEFJORD</t>
  </si>
  <si>
    <t>VADSØ</t>
  </si>
  <si>
    <t>BERGSFJORD</t>
  </si>
  <si>
    <t>BREIVIKBOTN</t>
  </si>
  <si>
    <t>FORSØL</t>
  </si>
  <si>
    <t>HASVIK</t>
  </si>
  <si>
    <t>HAVØYSUND</t>
  </si>
  <si>
    <t>HONNINGSVÅG</t>
  </si>
  <si>
    <t>KAMØYVÆR</t>
  </si>
  <si>
    <t>NORDVÅGEN</t>
  </si>
  <si>
    <t>SKARSVÅG</t>
  </si>
  <si>
    <t>SØRVÆR</t>
  </si>
  <si>
    <t>TUFJORD</t>
  </si>
  <si>
    <t>ØKSFJORD</t>
  </si>
  <si>
    <t>BOTNHAMN</t>
  </si>
  <si>
    <t>BRENSHOLMEN</t>
  </si>
  <si>
    <t>DJUPVIK I LYNGEN</t>
  </si>
  <si>
    <t>GRYLLEFJORD</t>
  </si>
  <si>
    <t>HUSØYA</t>
  </si>
  <si>
    <t>KVALØYVÅGEN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</si>
  <si>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</si>
  <si>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</si>
  <si>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</si>
  <si>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</si>
  <si>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</si>
  <si>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</si>
  <si>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</si>
  <si>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</si>
  <si>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</si>
  <si>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VENGSØY</t>
  </si>
  <si>
    <t>(tom)</t>
  </si>
  <si>
    <t>ANDENES</t>
  </si>
  <si>
    <t>MYRE I VESTERÅLEN</t>
  </si>
  <si>
    <t>SKÅRVÅGEN</t>
  </si>
  <si>
    <t>STRAUMSJØEN</t>
  </si>
  <si>
    <t>STØ</t>
  </si>
  <si>
    <t>BALLSTAD</t>
  </si>
  <si>
    <t>BODØ</t>
  </si>
  <si>
    <t>BOLGA</t>
  </si>
  <si>
    <t>DYPING</t>
  </si>
  <si>
    <t>EGGUM</t>
  </si>
  <si>
    <t>FREDVANG</t>
  </si>
  <si>
    <t>HELLIGVÆR</t>
  </si>
  <si>
    <t>HENNINGSVÆR</t>
  </si>
  <si>
    <t>LAUKVIK</t>
  </si>
  <si>
    <t>LEINES</t>
  </si>
  <si>
    <t>MOSKENES</t>
  </si>
  <si>
    <t>NAPP</t>
  </si>
  <si>
    <t>NORDNESØY</t>
  </si>
  <si>
    <t>RAMBERG</t>
  </si>
  <si>
    <t>REINE</t>
  </si>
  <si>
    <t>REIPÅ</t>
  </si>
  <si>
    <t>RØDØY</t>
  </si>
  <si>
    <t>RØST</t>
  </si>
  <si>
    <t>STAMSUND</t>
  </si>
  <si>
    <t>SVOLVÆR</t>
  </si>
  <si>
    <t>VÆRØY</t>
  </si>
  <si>
    <t>BRØNNØYSUND</t>
  </si>
  <si>
    <t>DØNNA</t>
  </si>
  <si>
    <t>LURØY</t>
  </si>
  <si>
    <t>SELØY</t>
  </si>
  <si>
    <t>SLENESET</t>
  </si>
  <si>
    <t>TRÆNA</t>
  </si>
  <si>
    <t>VEGA</t>
  </si>
  <si>
    <t>Nord Trøndelag</t>
  </si>
  <si>
    <t>RØRVIK</t>
  </si>
  <si>
    <t>Sør Trøndelag</t>
  </si>
  <si>
    <t>ANSNES</t>
  </si>
  <si>
    <t>BREKSTAD</t>
  </si>
  <si>
    <t>MAUSUNDVÆR</t>
  </si>
  <si>
    <t>NORDDYRØY</t>
  </si>
  <si>
    <t>ROAN</t>
  </si>
  <si>
    <t>TRONDHEIM</t>
  </si>
  <si>
    <t>AVERØYA</t>
  </si>
  <si>
    <t>SMØLA</t>
  </si>
  <si>
    <t>Ruser</t>
  </si>
  <si>
    <t>TUSTNA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</si>
  <si>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</si>
  <si>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</si>
  <si>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</si>
  <si>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</si>
  <si>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</si>
  <si>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</si>
  <si>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</si>
  <si>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</si>
  <si>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</si>
  <si>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</si>
  <si>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</si>
  <si>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</si>
  <si>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</si>
  <si>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</si>
  <si>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</si>
  <si>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</si>
  <si>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</si>
  <si>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</si>
  <si>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</si>
  <si>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</si>
  <si>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</si>
  <si>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</si>
  <si>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</si>
  <si>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</si>
  <si>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</si>
  <si>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</si>
  <si>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</si>
  <si>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</si>
  <si>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</si>
  <si>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</si>
  <si>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</si>
  <si>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</si>
  <si>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</si>
  <si>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</si>
  <si>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</si>
  <si>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</si>
  <si>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</si>
  <si>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</si>
  <si>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</si>
  <si>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</si>
  <si>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</si>
  <si>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</si>
  <si>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</si>
  <si>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</si>
  <si>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</si>
  <si>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</si>
  <si>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</si>
  <si>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</si>
  <si>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</si>
  <si>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</si>
  <si>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</si>
  <si>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</si>
  <si>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</si>
  <si>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</si>
  <si>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</si>
  <si>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</si>
  <si>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</si>
  <si>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</si>
  <si>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</si>
  <si>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</si>
  <si>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</si>
  <si>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</si>
  <si>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</si>
  <si>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</si>
  <si>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</si>
  <si>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</si>
  <si>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</si>
  <si>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</si>
  <si>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</si>
  <si>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</si>
  <si>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</si>
  <si>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</si>
  <si>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</si>
  <si>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</si>
  <si>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</si>
  <si>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</si>
  <si>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</si>
  <si>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</si>
  <si>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</si>
  <si>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</si>
  <si>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</si>
  <si>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</si>
  <si>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</si>
  <si>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</si>
  <si>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</si>
  <si>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</si>
  <si>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</si>
  <si>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</si>
  <si>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</si>
  <si>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</si>
  <si>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</si>
  <si>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</si>
  <si>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</si>
  <si>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</si>
  <si>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</si>
  <si>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</si>
  <si>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</si>
  <si>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</si>
  <si>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</si>
  <si>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</si>
  <si>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</si>
  <si>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</si>
  <si>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</si>
  <si>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</si>
  <si>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</si>
  <si>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</si>
  <si>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</si>
  <si>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</si>
  <si>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</si>
  <si>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</si>
  <si>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</si>
  <si>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</si>
  <si>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</si>
  <si>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</si>
  <si>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</si>
  <si>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</si>
  <si>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</si>
  <si>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</si>
  <si>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</si>
  <si>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</si>
  <si>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</si>
  <si>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</si>
  <si>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</si>
  <si>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</si>
  <si>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</si>
  <si>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</si>
  <si>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</si>
  <si>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</si>
  <si>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</si>
  <si>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</si>
  <si>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</si>
  <si>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</si>
  <si>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</si>
  <si>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</si>
  <si>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</si>
  <si>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</si>
  <si>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</si>
  <si>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</si>
  <si>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</si>
  <si>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</si>
  <si>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</si>
  <si>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</si>
  <si>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</si>
  <si>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</si>
  <si>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</si>
  <si>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</si>
  <si>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</si>
  <si>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</si>
  <si>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</si>
  <si>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</si>
  <si>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</si>
  <si>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</si>
  <si>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</si>
  <si>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</si>
  <si>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</si>
  <si>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</si>
  <si>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</si>
  <si>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</si>
  <si>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</si>
  <si>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</si>
  <si>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</si>
  <si>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</si>
  <si>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</si>
  <si>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</si>
  <si>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</si>
  <si>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</si>
  <si>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SANDFLYNDR</t>
  </si>
  <si>
    <t>DYFJORD</t>
  </si>
  <si>
    <t>SMØRFJORD</t>
  </si>
  <si>
    <t>SØRSMØLA</t>
  </si>
  <si>
    <t>GAPEFLYND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</si>
  <si>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</si>
  <si>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</si>
  <si>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</si>
  <si>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</si>
  <si>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</si>
  <si>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</si>
  <si>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</si>
  <si>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</si>
  <si>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Torsk, 2,0+ kg, levende, A, fersk</t>
  </si>
  <si>
    <t>Torsk, -2,0 kg, levende, A, fersk</t>
  </si>
  <si>
    <t>Torsk, unspec, levende, A, fersk</t>
  </si>
  <si>
    <t>KIBERG</t>
  </si>
  <si>
    <t>MEHAMN</t>
  </si>
  <si>
    <t>VARDØ</t>
  </si>
  <si>
    <t>AKKARFJORD</t>
  </si>
  <si>
    <t>GJESVÆR</t>
  </si>
  <si>
    <t>STYRKESNES</t>
  </si>
  <si>
    <t>Helgeland-Nordmøre</t>
  </si>
  <si>
    <t>ISGALT</t>
  </si>
  <si>
    <t>SKJERVØY</t>
  </si>
  <si>
    <t>SELVÆR</t>
  </si>
  <si>
    <t>TORSK OPPD</t>
  </si>
  <si>
    <t>HAVMUS</t>
  </si>
  <si>
    <t>TROLLKRA</t>
  </si>
  <si>
    <t>SVARTNES</t>
  </si>
  <si>
    <t>BINDALSEIDET</t>
  </si>
  <si>
    <t>STRANDSNEG</t>
  </si>
  <si>
    <t>SILD</t>
  </si>
  <si>
    <t>KONGSNEGL</t>
  </si>
  <si>
    <t>BURFJORD</t>
  </si>
  <si>
    <t>HAMNES</t>
  </si>
  <si>
    <t>ROTSUND</t>
  </si>
  <si>
    <t>SØRKJOSEN</t>
  </si>
  <si>
    <t>ÅRVIKSAND</t>
  </si>
  <si>
    <t>SANDVIKSBERGET</t>
  </si>
  <si>
    <t>Fisknytt uke 11 2026</t>
  </si>
  <si>
    <t>Uke 11 2026</t>
  </si>
  <si>
    <t>KRILL-ANTA</t>
  </si>
  <si>
    <t/>
  </si>
  <si>
    <t>VASSILD</t>
  </si>
  <si>
    <t>KOLMULE</t>
  </si>
  <si>
    <t>MAKRELL</t>
  </si>
  <si>
    <t>TUNG</t>
  </si>
  <si>
    <t>Aktivitetsbarometeret - 3 på topp arter i uke 11 2026</t>
  </si>
  <si>
    <t>EIDKJOSEN</t>
  </si>
  <si>
    <t>BLEIK</t>
  </si>
  <si>
    <t>SUND I LOFOTEN</t>
  </si>
  <si>
    <t>TANGSTAD</t>
  </si>
  <si>
    <t>Trål</t>
  </si>
  <si>
    <t>GUTVIK</t>
  </si>
  <si>
    <t>RAMSTADLANDET</t>
  </si>
  <si>
    <t>BRANDSFJORD</t>
  </si>
  <si>
    <t>Landinger i perioden 09.03.2026-15.03.2026 (alle kvanta i rundvekt)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</si>
</sst>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</numFmts>
  <fonts count="34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</cellStyleXfs>
  <cellXfs count="188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</cellXfs>
  <cellStyles count="78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zoomScaleNormal="100" workbookViewId="0">
      <selection activeCell="I41" sqref="I41:I42"/>
    </sheetView>
  </sheetViews>
  <sheetFormatPr baseColWidth="10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78"/>
      <c r="B1" s="68"/>
      <c r="C1" s="68"/>
      <c r="D1" s="68"/>
      <c r="E1" s="68"/>
      <c r="F1" s="68"/>
      <c r="G1" s="69"/>
    </row>
    <row r="2" spans="1:13" ht="18" customHeight="1" x14ac:dyDescent="0.4">
      <c r="A2" s="79" t="s">
        <v>353</v>
      </c>
      <c r="B2" s="79"/>
      <c r="C2" s="79"/>
      <c r="D2" s="79"/>
      <c r="E2" s="79"/>
      <c r="F2" s="79"/>
      <c r="G2" s="80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70" t="s">
        <v>319</v>
      </c>
      <c r="B5" s="171"/>
      <c r="C5" s="171"/>
      <c r="D5" s="171"/>
      <c r="E5" s="171"/>
      <c r="F5" s="171"/>
      <c r="G5" s="172"/>
      <c r="I5" s="161" t="s">
        <v>318</v>
      </c>
      <c r="J5" s="162"/>
      <c r="K5" s="162"/>
      <c r="L5" s="162"/>
      <c r="M5" s="163"/>
    </row>
    <row r="6" spans="1:13" x14ac:dyDescent="0.4">
      <c r="A6" s="173"/>
      <c r="B6" s="174"/>
      <c r="C6" s="174"/>
      <c r="D6" s="174"/>
      <c r="E6" s="174"/>
      <c r="F6" s="174"/>
      <c r="G6" s="175"/>
      <c r="I6" s="164"/>
      <c r="J6" s="165"/>
      <c r="K6" s="165"/>
      <c r="L6" s="165"/>
      <c r="M6" s="166"/>
    </row>
    <row r="7" spans="1:13" ht="17.25" customHeight="1" thickBot="1" x14ac:dyDescent="0.45">
      <c r="A7" s="176"/>
      <c r="B7" s="177"/>
      <c r="C7" s="177"/>
      <c r="D7" s="177"/>
      <c r="E7" s="177"/>
      <c r="F7" s="177"/>
      <c r="G7" s="178"/>
      <c r="I7" s="167"/>
      <c r="J7" s="168"/>
      <c r="K7" s="168"/>
      <c r="L7" s="168"/>
      <c r="M7" s="169"/>
    </row>
    <row r="8" spans="1:13" x14ac:dyDescent="0.4">
      <c r="A8" s="179" t="s">
        <v>0</v>
      </c>
      <c r="B8" s="144" t="s">
        <v>1</v>
      </c>
      <c r="C8" s="145"/>
      <c r="D8" s="144" t="s">
        <v>2</v>
      </c>
      <c r="E8" s="145"/>
      <c r="F8" s="144" t="s">
        <v>3</v>
      </c>
      <c r="G8" s="146"/>
      <c r="I8" s="186" t="s">
        <v>36</v>
      </c>
      <c r="J8" s="73" t="s">
        <v>37</v>
      </c>
      <c r="K8" s="74"/>
      <c r="L8" s="73" t="s">
        <v>38</v>
      </c>
      <c r="M8" s="75"/>
    </row>
    <row r="9" spans="1:13" x14ac:dyDescent="0.4">
      <c r="A9" s="180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187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354</v>
      </c>
      <c r="B10" s="2">
        <v>38741127</v>
      </c>
      <c r="C10" s="2">
        <v>733960757.13000011</v>
      </c>
      <c r="D10" s="2">
        <v>3283135.1</v>
      </c>
      <c r="E10" s="2">
        <v>160964368.86000001</v>
      </c>
      <c r="F10" s="2">
        <v>42024262.100000001</v>
      </c>
      <c r="G10" s="6">
        <v>894925125.99000013</v>
      </c>
      <c r="I10" s="30" t="s">
        <v>39</v>
      </c>
      <c r="J10" s="20">
        <v>766494.1</v>
      </c>
      <c r="K10" s="20">
        <v>810981.5</v>
      </c>
      <c r="L10" s="19">
        <v>67.4300662718735</v>
      </c>
      <c r="M10" s="25">
        <v>89.791310819050821</v>
      </c>
    </row>
    <row r="11" spans="1:13" x14ac:dyDescent="0.4">
      <c r="A11" s="7" t="s">
        <v>6</v>
      </c>
      <c r="B11" s="1">
        <v>9517291.9000000004</v>
      </c>
      <c r="C11" s="1">
        <v>637233933.86000025</v>
      </c>
      <c r="D11" s="1">
        <v>650418</v>
      </c>
      <c r="E11" s="1">
        <v>44413152.670000002</v>
      </c>
      <c r="F11" s="1">
        <v>10167709.9</v>
      </c>
      <c r="G11" s="8">
        <v>681647086.53000021</v>
      </c>
      <c r="I11" s="30" t="s">
        <v>40</v>
      </c>
      <c r="J11" s="20">
        <v>2061449.2</v>
      </c>
      <c r="K11" s="20">
        <v>3381281.2</v>
      </c>
      <c r="L11" s="19">
        <v>73.158419230025103</v>
      </c>
      <c r="M11" s="25">
        <v>98.848751891738644</v>
      </c>
    </row>
    <row r="12" spans="1:13" x14ac:dyDescent="0.4">
      <c r="A12" s="7" t="s">
        <v>10</v>
      </c>
      <c r="B12" s="1">
        <v>933398.8</v>
      </c>
      <c r="C12" s="1">
        <v>22812188.859999914</v>
      </c>
      <c r="D12" s="1">
        <v>862069.1</v>
      </c>
      <c r="E12" s="1">
        <v>46292233.690000005</v>
      </c>
      <c r="F12" s="1">
        <v>1795467.9</v>
      </c>
      <c r="G12" s="8">
        <v>69104422.549999908</v>
      </c>
      <c r="I12" s="30" t="s">
        <v>41</v>
      </c>
      <c r="J12" s="20">
        <v>1649696.4</v>
      </c>
      <c r="K12" s="20">
        <v>2322882.7000000002</v>
      </c>
      <c r="L12" s="19">
        <v>77.413225297090975</v>
      </c>
      <c r="M12" s="25">
        <v>101.12988390459836</v>
      </c>
    </row>
    <row r="13" spans="1:13" x14ac:dyDescent="0.4">
      <c r="A13" s="7" t="s">
        <v>7</v>
      </c>
      <c r="B13" s="1">
        <v>857005.7</v>
      </c>
      <c r="C13" s="1">
        <v>19518934.919999994</v>
      </c>
      <c r="D13" s="1">
        <v>747734.1</v>
      </c>
      <c r="E13" s="1">
        <v>24641792.380000003</v>
      </c>
      <c r="F13" s="1">
        <v>1604739.8</v>
      </c>
      <c r="G13" s="8">
        <v>44160727.300000004</v>
      </c>
      <c r="I13" s="30" t="s">
        <v>42</v>
      </c>
      <c r="J13" s="20">
        <v>1507732.9</v>
      </c>
      <c r="K13" s="20">
        <v>1004662.9</v>
      </c>
      <c r="L13" s="19">
        <v>73.458779045015191</v>
      </c>
      <c r="M13" s="25">
        <v>101.07082820018535</v>
      </c>
    </row>
    <row r="14" spans="1:13" x14ac:dyDescent="0.4">
      <c r="A14" s="7" t="s">
        <v>11</v>
      </c>
      <c r="B14" s="1">
        <v>327035.5</v>
      </c>
      <c r="C14" s="1">
        <v>23443629.82</v>
      </c>
      <c r="D14" s="1">
        <v>117488</v>
      </c>
      <c r="E14" s="1">
        <v>13780609.689999999</v>
      </c>
      <c r="F14" s="1">
        <v>444523.5</v>
      </c>
      <c r="G14" s="8">
        <v>37224239.509999998</v>
      </c>
      <c r="I14" s="30" t="s">
        <v>43</v>
      </c>
      <c r="J14" s="20">
        <v>2673831.4</v>
      </c>
      <c r="K14" s="20">
        <v>1902204.6</v>
      </c>
      <c r="L14" s="19">
        <v>75.062475865157396</v>
      </c>
      <c r="M14" s="25">
        <v>101.77008227979258</v>
      </c>
    </row>
    <row r="15" spans="1:13" x14ac:dyDescent="0.4">
      <c r="A15" s="7" t="s">
        <v>19</v>
      </c>
      <c r="B15" s="1">
        <v>33800</v>
      </c>
      <c r="C15" s="1">
        <v>2952481</v>
      </c>
      <c r="D15" s="1">
        <v>143203</v>
      </c>
      <c r="E15" s="1">
        <v>13298569.5</v>
      </c>
      <c r="F15" s="1">
        <v>177003</v>
      </c>
      <c r="G15" s="8">
        <v>16251050.5</v>
      </c>
      <c r="I15" s="30" t="s">
        <v>44</v>
      </c>
      <c r="J15" s="20">
        <v>49776.3</v>
      </c>
      <c r="K15" s="20">
        <v>33591.300000000003</v>
      </c>
      <c r="L15" s="19">
        <v>57.345486104832986</v>
      </c>
      <c r="M15" s="25">
        <v>76.241800108956582</v>
      </c>
    </row>
    <row r="16" spans="1:13" x14ac:dyDescent="0.4">
      <c r="A16" s="7" t="s">
        <v>355</v>
      </c>
      <c r="B16" s="1">
        <v>25810785</v>
      </c>
      <c r="C16" s="1">
        <v>11280937.5</v>
      </c>
      <c r="D16" s="1" t="s">
        <v>356</v>
      </c>
      <c r="E16" s="1" t="s">
        <v>356</v>
      </c>
      <c r="F16" s="1">
        <v>25810785</v>
      </c>
      <c r="G16" s="8">
        <v>11280937.5</v>
      </c>
      <c r="I16" s="30" t="s">
        <v>45</v>
      </c>
      <c r="J16" s="20">
        <v>9608.7999999999993</v>
      </c>
      <c r="K16" s="20">
        <v>7106.9</v>
      </c>
      <c r="L16" s="19">
        <v>54.105198880193157</v>
      </c>
      <c r="M16" s="25">
        <v>70.06842364462706</v>
      </c>
    </row>
    <row r="17" spans="1:14" x14ac:dyDescent="0.4">
      <c r="A17" s="7" t="s">
        <v>9</v>
      </c>
      <c r="B17" s="1">
        <v>49</v>
      </c>
      <c r="C17" s="1">
        <v>590.44999999999993</v>
      </c>
      <c r="D17" s="1">
        <v>512044</v>
      </c>
      <c r="E17" s="1">
        <v>8531166.9000000004</v>
      </c>
      <c r="F17" s="1">
        <v>512093</v>
      </c>
      <c r="G17" s="8">
        <v>8531757.3500000015</v>
      </c>
      <c r="I17" s="30" t="s">
        <v>46</v>
      </c>
      <c r="J17" s="20">
        <v>14108</v>
      </c>
      <c r="K17" s="20">
        <v>12225.9</v>
      </c>
      <c r="L17" s="19">
        <v>55.098820172951513</v>
      </c>
      <c r="M17" s="25">
        <v>71.937743233626989</v>
      </c>
    </row>
    <row r="18" spans="1:14" x14ac:dyDescent="0.4">
      <c r="A18" s="7" t="s">
        <v>357</v>
      </c>
      <c r="B18" s="1">
        <v>851103</v>
      </c>
      <c r="C18" s="1">
        <v>7783972.7999999998</v>
      </c>
      <c r="D18" s="1" t="s">
        <v>356</v>
      </c>
      <c r="E18" s="1" t="s">
        <v>356</v>
      </c>
      <c r="F18" s="1">
        <v>851103</v>
      </c>
      <c r="G18" s="8">
        <v>7783972.7999999998</v>
      </c>
      <c r="I18" s="30" t="s">
        <v>47</v>
      </c>
      <c r="J18" s="20">
        <v>22737</v>
      </c>
      <c r="K18" s="20">
        <v>14211.8</v>
      </c>
      <c r="L18" s="19">
        <v>57.096599155561421</v>
      </c>
      <c r="M18" s="25">
        <v>72.258451779507169</v>
      </c>
    </row>
    <row r="19" spans="1:14" ht="19.5" thickBot="1" x14ac:dyDescent="0.45">
      <c r="A19" s="7" t="s">
        <v>12</v>
      </c>
      <c r="B19" s="1">
        <v>3786.4</v>
      </c>
      <c r="C19" s="1">
        <v>184790.33000000002</v>
      </c>
      <c r="D19" s="1">
        <v>71966.600000000006</v>
      </c>
      <c r="E19" s="1">
        <v>6338689.7699999996</v>
      </c>
      <c r="F19" s="1">
        <v>75753</v>
      </c>
      <c r="G19" s="8">
        <v>6523480.0999999987</v>
      </c>
      <c r="I19" s="29" t="s">
        <v>48</v>
      </c>
      <c r="J19" s="16">
        <v>8755434.0999999996</v>
      </c>
      <c r="K19" s="16">
        <v>9489148.8000000007</v>
      </c>
      <c r="L19" s="28">
        <v>73.910204682484093</v>
      </c>
      <c r="M19" s="15">
        <v>99.277868097610508</v>
      </c>
    </row>
    <row r="20" spans="1:14" x14ac:dyDescent="0.4">
      <c r="A20" s="7" t="s">
        <v>17</v>
      </c>
      <c r="B20" s="1">
        <v>15641.4</v>
      </c>
      <c r="C20" s="1">
        <v>258321.21000000005</v>
      </c>
      <c r="D20" s="1">
        <v>115940.7</v>
      </c>
      <c r="E20" s="1">
        <v>2033359.7</v>
      </c>
      <c r="F20" s="1">
        <v>131582.1</v>
      </c>
      <c r="G20" s="8">
        <v>2291680.91</v>
      </c>
    </row>
    <row r="21" spans="1:14" ht="19.5" thickBot="1" x14ac:dyDescent="0.45">
      <c r="A21" s="7" t="s">
        <v>13</v>
      </c>
      <c r="B21" s="1">
        <v>93137.1</v>
      </c>
      <c r="C21" s="1">
        <v>1763269.1700000004</v>
      </c>
      <c r="D21" s="1">
        <v>11158.6</v>
      </c>
      <c r="E21" s="1">
        <v>410636.86999999994</v>
      </c>
      <c r="F21" s="1">
        <v>104295.7</v>
      </c>
      <c r="G21" s="8">
        <v>2173906.04</v>
      </c>
    </row>
    <row r="22" spans="1:14" x14ac:dyDescent="0.4">
      <c r="A22" s="7" t="s">
        <v>15</v>
      </c>
      <c r="B22" s="1">
        <v>58441.2</v>
      </c>
      <c r="C22" s="1">
        <v>721250.80999999982</v>
      </c>
      <c r="D22" s="1">
        <v>39422.6</v>
      </c>
      <c r="E22" s="1">
        <v>1056667.2000000002</v>
      </c>
      <c r="F22" s="1">
        <v>97863.8</v>
      </c>
      <c r="G22" s="8">
        <v>1777918.0100000002</v>
      </c>
      <c r="I22" s="161" t="s">
        <v>320</v>
      </c>
      <c r="J22" s="162"/>
      <c r="K22" s="162"/>
      <c r="L22" s="162"/>
      <c r="M22" s="162"/>
      <c r="N22" s="163"/>
    </row>
    <row r="23" spans="1:14" x14ac:dyDescent="0.4">
      <c r="A23" s="7" t="s">
        <v>16</v>
      </c>
      <c r="B23" s="1">
        <v>6821.7</v>
      </c>
      <c r="C23" s="1">
        <v>1510307.33</v>
      </c>
      <c r="D23" s="1" t="s">
        <v>356</v>
      </c>
      <c r="E23" s="1" t="s">
        <v>356</v>
      </c>
      <c r="F23" s="1">
        <v>6821.7</v>
      </c>
      <c r="G23" s="8">
        <v>1510307.33</v>
      </c>
      <c r="I23" s="164"/>
      <c r="J23" s="165"/>
      <c r="K23" s="165"/>
      <c r="L23" s="165"/>
      <c r="M23" s="165"/>
      <c r="N23" s="166"/>
    </row>
    <row r="24" spans="1:14" ht="19.5" thickBot="1" x14ac:dyDescent="0.45">
      <c r="A24" s="7" t="s">
        <v>18</v>
      </c>
      <c r="B24" s="1">
        <v>19867</v>
      </c>
      <c r="C24" s="1">
        <v>1286133.4700000002</v>
      </c>
      <c r="D24" s="1">
        <v>24.3</v>
      </c>
      <c r="E24" s="1">
        <v>1620.9</v>
      </c>
      <c r="F24" s="1">
        <v>19891.3</v>
      </c>
      <c r="G24" s="8">
        <v>1287754.3700000001</v>
      </c>
      <c r="I24" s="164"/>
      <c r="J24" s="165"/>
      <c r="K24" s="165"/>
      <c r="L24" s="165"/>
      <c r="M24" s="165"/>
      <c r="N24" s="166"/>
    </row>
    <row r="25" spans="1:14" x14ac:dyDescent="0.4">
      <c r="A25" s="7" t="s">
        <v>20</v>
      </c>
      <c r="B25" s="1">
        <v>39493.800000000003</v>
      </c>
      <c r="C25" s="1">
        <v>1044774.2700000001</v>
      </c>
      <c r="D25" s="1">
        <v>412.1</v>
      </c>
      <c r="E25" s="1">
        <v>6140.29</v>
      </c>
      <c r="F25" s="1">
        <v>39905.9</v>
      </c>
      <c r="G25" s="8">
        <v>1050914.56</v>
      </c>
      <c r="I25" s="59" t="s">
        <v>36</v>
      </c>
      <c r="J25" s="24" t="s">
        <v>49</v>
      </c>
      <c r="K25" s="24" t="s">
        <v>50</v>
      </c>
      <c r="L25" s="24" t="s">
        <v>51</v>
      </c>
      <c r="M25" s="24" t="s">
        <v>52</v>
      </c>
      <c r="N25" s="21" t="s">
        <v>53</v>
      </c>
    </row>
    <row r="26" spans="1:14" x14ac:dyDescent="0.4">
      <c r="A26" s="7" t="s">
        <v>8</v>
      </c>
      <c r="B26" s="1">
        <v>7813.3</v>
      </c>
      <c r="C26" s="1">
        <v>677682.97</v>
      </c>
      <c r="D26" s="1" t="s">
        <v>356</v>
      </c>
      <c r="E26" s="1" t="s">
        <v>356</v>
      </c>
      <c r="F26" s="1">
        <v>7813.3</v>
      </c>
      <c r="G26" s="8">
        <v>677682.97</v>
      </c>
      <c r="I26" s="30" t="s">
        <v>39</v>
      </c>
      <c r="J26" s="23">
        <v>89.975070795535174</v>
      </c>
      <c r="K26" s="23">
        <v>91.843857597547142</v>
      </c>
      <c r="L26" s="23">
        <v>69.332839096831435</v>
      </c>
      <c r="M26" s="23">
        <v>79.588124350199266</v>
      </c>
      <c r="N26" s="18">
        <v>83.568355289818541</v>
      </c>
    </row>
    <row r="27" spans="1:14" x14ac:dyDescent="0.4">
      <c r="A27" s="7" t="s">
        <v>22</v>
      </c>
      <c r="B27" s="1">
        <v>9819</v>
      </c>
      <c r="C27" s="1">
        <v>327966.20000000007</v>
      </c>
      <c r="D27" s="1">
        <v>72.8</v>
      </c>
      <c r="E27" s="1">
        <v>1274</v>
      </c>
      <c r="F27" s="1">
        <v>9891.7999999999993</v>
      </c>
      <c r="G27" s="8">
        <v>329240.20000000007</v>
      </c>
      <c r="I27" s="30" t="s">
        <v>40</v>
      </c>
      <c r="J27" s="23">
        <v>99.52571933546011</v>
      </c>
      <c r="K27" s="23">
        <v>100.86168192880061</v>
      </c>
      <c r="L27" s="23">
        <v>0</v>
      </c>
      <c r="M27" s="23">
        <v>94.754248476475993</v>
      </c>
      <c r="N27" s="18">
        <v>88.787599432432387</v>
      </c>
    </row>
    <row r="28" spans="1:14" x14ac:dyDescent="0.4">
      <c r="A28" s="7" t="s">
        <v>21</v>
      </c>
      <c r="B28" s="1">
        <v>6234</v>
      </c>
      <c r="C28" s="1">
        <v>293085</v>
      </c>
      <c r="D28" s="1" t="s">
        <v>356</v>
      </c>
      <c r="E28" s="1" t="s">
        <v>356</v>
      </c>
      <c r="F28" s="1">
        <v>6234</v>
      </c>
      <c r="G28" s="8">
        <v>293085</v>
      </c>
      <c r="I28" s="30" t="s">
        <v>41</v>
      </c>
      <c r="J28" s="23">
        <v>101.11233188548056</v>
      </c>
      <c r="K28" s="23">
        <v>101.9588016505278</v>
      </c>
      <c r="L28" s="23">
        <v>0</v>
      </c>
      <c r="M28" s="23">
        <v>94.422160494581561</v>
      </c>
      <c r="N28" s="18">
        <v>95.913268467984551</v>
      </c>
    </row>
    <row r="29" spans="1:14" x14ac:dyDescent="0.4">
      <c r="A29" s="7" t="s">
        <v>23</v>
      </c>
      <c r="B29" s="1">
        <v>15310.5</v>
      </c>
      <c r="C29" s="1">
        <v>251186.89999999967</v>
      </c>
      <c r="D29" s="1" t="s">
        <v>356</v>
      </c>
      <c r="E29" s="1" t="s">
        <v>356</v>
      </c>
      <c r="F29" s="1">
        <v>15310.5</v>
      </c>
      <c r="G29" s="8">
        <v>251186.89999999967</v>
      </c>
      <c r="I29" s="30" t="s">
        <v>42</v>
      </c>
      <c r="J29" s="23">
        <v>101.09386984070109</v>
      </c>
      <c r="K29" s="23">
        <v>101.09034248832278</v>
      </c>
      <c r="L29" s="23">
        <v>99.934653141361252</v>
      </c>
      <c r="M29" s="23">
        <v>99.841976479357314</v>
      </c>
      <c r="N29" s="18">
        <v>100.89637294678379</v>
      </c>
    </row>
    <row r="30" spans="1:14" x14ac:dyDescent="0.4">
      <c r="A30" s="7" t="s">
        <v>358</v>
      </c>
      <c r="B30" s="1">
        <v>73290</v>
      </c>
      <c r="C30" s="1">
        <v>223611.6</v>
      </c>
      <c r="D30" s="1" t="s">
        <v>356</v>
      </c>
      <c r="E30" s="1" t="s">
        <v>356</v>
      </c>
      <c r="F30" s="1">
        <v>73290</v>
      </c>
      <c r="G30" s="8">
        <v>223611.6</v>
      </c>
      <c r="I30" s="30" t="s">
        <v>43</v>
      </c>
      <c r="J30" s="23">
        <v>100.79375342572523</v>
      </c>
      <c r="K30" s="23">
        <v>103.4758758974142</v>
      </c>
      <c r="L30" s="23">
        <v>0</v>
      </c>
      <c r="M30" s="23">
        <v>92.783589685773677</v>
      </c>
      <c r="N30" s="18">
        <v>97.411087847336489</v>
      </c>
    </row>
    <row r="31" spans="1:14" x14ac:dyDescent="0.4">
      <c r="A31" s="7" t="s">
        <v>25</v>
      </c>
      <c r="B31" s="1">
        <v>4071.1</v>
      </c>
      <c r="C31" s="1">
        <v>80231</v>
      </c>
      <c r="D31" s="1">
        <v>6613.5</v>
      </c>
      <c r="E31" s="1">
        <v>90545</v>
      </c>
      <c r="F31" s="1">
        <v>10684.6</v>
      </c>
      <c r="G31" s="8">
        <v>170776</v>
      </c>
      <c r="I31" s="30" t="s">
        <v>44</v>
      </c>
      <c r="J31" s="23">
        <v>76.586166727848337</v>
      </c>
      <c r="K31" s="23">
        <v>0</v>
      </c>
      <c r="L31" s="23">
        <v>0</v>
      </c>
      <c r="M31" s="23">
        <v>68.893032786885257</v>
      </c>
      <c r="N31" s="18">
        <v>68.411589185624791</v>
      </c>
    </row>
    <row r="32" spans="1:14" x14ac:dyDescent="0.4">
      <c r="A32" s="7" t="s">
        <v>30</v>
      </c>
      <c r="B32" s="1">
        <v>26702.5</v>
      </c>
      <c r="C32" s="1">
        <v>62560</v>
      </c>
      <c r="D32" s="1" t="s">
        <v>356</v>
      </c>
      <c r="E32" s="1" t="s">
        <v>356</v>
      </c>
      <c r="F32" s="1">
        <v>26702.5</v>
      </c>
      <c r="G32" s="8">
        <v>62560</v>
      </c>
      <c r="I32" s="30" t="s">
        <v>45</v>
      </c>
      <c r="J32" s="23">
        <v>70.129431818181828</v>
      </c>
      <c r="K32" s="23">
        <v>0</v>
      </c>
      <c r="L32" s="23">
        <v>0</v>
      </c>
      <c r="M32" s="23">
        <v>69.192773817239157</v>
      </c>
      <c r="N32" s="18">
        <v>0</v>
      </c>
    </row>
    <row r="33" spans="1:14" x14ac:dyDescent="0.4">
      <c r="A33" s="7" t="s">
        <v>28</v>
      </c>
      <c r="B33" s="1">
        <v>1672</v>
      </c>
      <c r="C33" s="1">
        <v>49480</v>
      </c>
      <c r="D33" s="1" t="s">
        <v>356</v>
      </c>
      <c r="E33" s="1" t="s">
        <v>356</v>
      </c>
      <c r="F33" s="1">
        <v>1672</v>
      </c>
      <c r="G33" s="8">
        <v>49480</v>
      </c>
      <c r="I33" s="30" t="s">
        <v>46</v>
      </c>
      <c r="J33" s="23">
        <v>71.98117370892021</v>
      </c>
      <c r="K33" s="23">
        <v>0</v>
      </c>
      <c r="L33" s="23">
        <v>0</v>
      </c>
      <c r="M33" s="23">
        <v>77</v>
      </c>
      <c r="N33" s="18">
        <v>69.296660649819501</v>
      </c>
    </row>
    <row r="34" spans="1:14" x14ac:dyDescent="0.4">
      <c r="A34" s="7" t="s">
        <v>26</v>
      </c>
      <c r="B34" s="1">
        <v>4697.1000000000004</v>
      </c>
      <c r="C34" s="1">
        <v>47574.3</v>
      </c>
      <c r="D34" s="1" t="s">
        <v>356</v>
      </c>
      <c r="E34" s="1" t="s">
        <v>356</v>
      </c>
      <c r="F34" s="1">
        <v>4697.1000000000004</v>
      </c>
      <c r="G34" s="8">
        <v>47574.3</v>
      </c>
      <c r="I34" s="30" t="s">
        <v>47</v>
      </c>
      <c r="J34" s="23">
        <v>69.192331450992867</v>
      </c>
      <c r="K34" s="23">
        <v>0</v>
      </c>
      <c r="L34" s="23">
        <v>86.840509399636147</v>
      </c>
      <c r="M34" s="23">
        <v>68.135940919037196</v>
      </c>
      <c r="N34" s="18">
        <v>74.60526315789474</v>
      </c>
    </row>
    <row r="35" spans="1:14" ht="19.5" thickBot="1" x14ac:dyDescent="0.45">
      <c r="A35" s="7" t="s">
        <v>27</v>
      </c>
      <c r="B35" s="1">
        <v>1304.5</v>
      </c>
      <c r="C35" s="1">
        <v>36582.31</v>
      </c>
      <c r="D35" s="1" t="s">
        <v>356</v>
      </c>
      <c r="E35" s="1" t="s">
        <v>356</v>
      </c>
      <c r="F35" s="1">
        <v>1304.5</v>
      </c>
      <c r="G35" s="8">
        <v>36582.31</v>
      </c>
      <c r="I35" s="17" t="s">
        <v>48</v>
      </c>
      <c r="J35" s="12">
        <v>99.173634480322434</v>
      </c>
      <c r="K35" s="12">
        <v>100.8966911523917</v>
      </c>
      <c r="L35" s="12">
        <v>73.620050126432972</v>
      </c>
      <c r="M35" s="12">
        <v>94.206073396786834</v>
      </c>
      <c r="N35" s="26">
        <v>91.419547520161032</v>
      </c>
    </row>
    <row r="36" spans="1:14" x14ac:dyDescent="0.4">
      <c r="A36" s="7" t="s">
        <v>24</v>
      </c>
      <c r="B36" s="1">
        <v>2990.8</v>
      </c>
      <c r="C36" s="1">
        <v>24066.849999999988</v>
      </c>
      <c r="D36" s="1">
        <v>917.5</v>
      </c>
      <c r="E36" s="1">
        <v>8080</v>
      </c>
      <c r="F36" s="1">
        <v>3908.3</v>
      </c>
      <c r="G36" s="8">
        <v>32146.849999999988</v>
      </c>
    </row>
    <row r="37" spans="1:14" ht="19.5" thickBot="1" x14ac:dyDescent="0.45">
      <c r="A37" s="7" t="s">
        <v>32</v>
      </c>
      <c r="B37" s="1">
        <v>652</v>
      </c>
      <c r="C37" s="1">
        <v>5956.8600000000006</v>
      </c>
      <c r="D37" s="1">
        <v>932.4</v>
      </c>
      <c r="E37" s="1">
        <v>23509.8</v>
      </c>
      <c r="F37" s="1">
        <v>1584.4</v>
      </c>
      <c r="G37" s="8">
        <v>29466.66</v>
      </c>
    </row>
    <row r="38" spans="1:14" ht="18" customHeight="1" x14ac:dyDescent="0.4">
      <c r="A38" s="7" t="s">
        <v>336</v>
      </c>
      <c r="B38" s="1">
        <v>1993</v>
      </c>
      <c r="C38" s="1">
        <v>107.15</v>
      </c>
      <c r="D38" s="1">
        <v>2600.3000000000002</v>
      </c>
      <c r="E38" s="1">
        <v>29067.5</v>
      </c>
      <c r="F38" s="1">
        <v>4593.3</v>
      </c>
      <c r="G38" s="8">
        <v>29174.65</v>
      </c>
      <c r="I38" s="161" t="s">
        <v>321</v>
      </c>
      <c r="J38" s="162"/>
      <c r="K38" s="162"/>
      <c r="L38" s="162"/>
      <c r="M38" s="163"/>
    </row>
    <row r="39" spans="1:14" x14ac:dyDescent="0.4">
      <c r="A39" s="7" t="s">
        <v>345</v>
      </c>
      <c r="B39" s="1">
        <v>5129.5</v>
      </c>
      <c r="C39" s="1">
        <v>21597.5</v>
      </c>
      <c r="D39" s="1" t="s">
        <v>356</v>
      </c>
      <c r="E39" s="1" t="s">
        <v>356</v>
      </c>
      <c r="F39" s="1">
        <v>5129.5</v>
      </c>
      <c r="G39" s="8">
        <v>21597.5</v>
      </c>
      <c r="I39" s="164"/>
      <c r="J39" s="165"/>
      <c r="K39" s="165"/>
      <c r="L39" s="165"/>
      <c r="M39" s="166"/>
    </row>
    <row r="40" spans="1:14" ht="19.5" thickBot="1" x14ac:dyDescent="0.45">
      <c r="A40" s="7" t="s">
        <v>344</v>
      </c>
      <c r="B40" s="1">
        <v>1354.5</v>
      </c>
      <c r="C40" s="1">
        <v>16254</v>
      </c>
      <c r="D40" s="1" t="s">
        <v>356</v>
      </c>
      <c r="E40" s="1" t="s">
        <v>356</v>
      </c>
      <c r="F40" s="1">
        <v>1354.5</v>
      </c>
      <c r="G40" s="8">
        <v>16254</v>
      </c>
      <c r="I40" s="167"/>
      <c r="J40" s="168"/>
      <c r="K40" s="168"/>
      <c r="L40" s="168"/>
      <c r="M40" s="169"/>
    </row>
    <row r="41" spans="1:14" x14ac:dyDescent="0.4">
      <c r="A41" s="7" t="s">
        <v>14</v>
      </c>
      <c r="B41" s="1" t="s">
        <v>356</v>
      </c>
      <c r="C41" s="1">
        <v>4433.6000000000004</v>
      </c>
      <c r="D41" s="1" t="s">
        <v>356</v>
      </c>
      <c r="E41" s="1">
        <v>7018</v>
      </c>
      <c r="F41" s="1" t="s">
        <v>356</v>
      </c>
      <c r="G41" s="8">
        <v>11451.6</v>
      </c>
      <c r="I41" s="186" t="s">
        <v>36</v>
      </c>
      <c r="J41" s="76" t="s">
        <v>37</v>
      </c>
      <c r="K41" s="76"/>
      <c r="L41" s="76" t="s">
        <v>54</v>
      </c>
      <c r="M41" s="77"/>
    </row>
    <row r="42" spans="1:14" x14ac:dyDescent="0.4">
      <c r="A42" s="7" t="s">
        <v>29</v>
      </c>
      <c r="B42" s="1">
        <v>598.4</v>
      </c>
      <c r="C42" s="1">
        <v>10163.5</v>
      </c>
      <c r="D42" s="1" t="s">
        <v>356</v>
      </c>
      <c r="E42" s="1" t="s">
        <v>356</v>
      </c>
      <c r="F42" s="1">
        <v>598.4</v>
      </c>
      <c r="G42" s="8">
        <v>10163.5</v>
      </c>
      <c r="I42" s="187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339</v>
      </c>
      <c r="B43" s="1">
        <v>188.9</v>
      </c>
      <c r="C43" s="1">
        <v>7650</v>
      </c>
      <c r="D43" s="1" t="s">
        <v>356</v>
      </c>
      <c r="E43" s="1" t="s">
        <v>356</v>
      </c>
      <c r="F43" s="1">
        <v>188.9</v>
      </c>
      <c r="G43" s="8">
        <v>7650</v>
      </c>
      <c r="I43" s="30" t="s">
        <v>39</v>
      </c>
      <c r="J43" s="20">
        <v>1471.5</v>
      </c>
      <c r="K43" s="20">
        <v>4342.8</v>
      </c>
      <c r="L43" s="19">
        <v>18.176963302752291</v>
      </c>
      <c r="M43" s="25">
        <v>27.049296076264174</v>
      </c>
    </row>
    <row r="44" spans="1:14" x14ac:dyDescent="0.4">
      <c r="A44" s="7" t="s">
        <v>31</v>
      </c>
      <c r="B44" s="1">
        <v>1657.2</v>
      </c>
      <c r="C44" s="1">
        <v>5763.79</v>
      </c>
      <c r="D44" s="1">
        <v>117.5</v>
      </c>
      <c r="E44" s="1">
        <v>235</v>
      </c>
      <c r="F44" s="1">
        <v>1774.7</v>
      </c>
      <c r="G44" s="8">
        <v>5998.79</v>
      </c>
      <c r="I44" s="30" t="s">
        <v>40</v>
      </c>
      <c r="J44" s="20">
        <v>22633.5</v>
      </c>
      <c r="K44" s="20">
        <v>9094.2999999999993</v>
      </c>
      <c r="L44" s="19">
        <v>20.631987938233145</v>
      </c>
      <c r="M44" s="25">
        <v>27.212329261185545</v>
      </c>
    </row>
    <row r="45" spans="1:14" x14ac:dyDescent="0.4">
      <c r="A45" s="7" t="s">
        <v>34</v>
      </c>
      <c r="B45" s="1">
        <v>1459.4</v>
      </c>
      <c r="C45" s="1">
        <v>5850.05</v>
      </c>
      <c r="D45" s="1" t="s">
        <v>356</v>
      </c>
      <c r="E45" s="1" t="s">
        <v>356</v>
      </c>
      <c r="F45" s="1">
        <v>1459.4</v>
      </c>
      <c r="G45" s="8">
        <v>5850.05</v>
      </c>
      <c r="I45" s="30" t="s">
        <v>41</v>
      </c>
      <c r="J45" s="20">
        <v>51999.5</v>
      </c>
      <c r="K45" s="20">
        <v>63882.8</v>
      </c>
      <c r="L45" s="19">
        <v>21.315465812171272</v>
      </c>
      <c r="M45" s="25">
        <v>30.895312376727379</v>
      </c>
    </row>
    <row r="46" spans="1:14" x14ac:dyDescent="0.4">
      <c r="A46" s="7" t="s">
        <v>33</v>
      </c>
      <c r="B46" s="1">
        <v>83.5</v>
      </c>
      <c r="C46" s="1">
        <v>5024.3</v>
      </c>
      <c r="D46" s="1" t="s">
        <v>356</v>
      </c>
      <c r="E46" s="1" t="s">
        <v>356</v>
      </c>
      <c r="F46" s="1">
        <v>83.5</v>
      </c>
      <c r="G46" s="8">
        <v>5024.3</v>
      </c>
      <c r="I46" s="30" t="s">
        <v>42</v>
      </c>
      <c r="J46" s="20">
        <v>186146.7</v>
      </c>
      <c r="K46" s="20">
        <v>27718.1</v>
      </c>
      <c r="L46" s="19">
        <v>22.061495618778093</v>
      </c>
      <c r="M46" s="25">
        <v>31.127650776929165</v>
      </c>
    </row>
    <row r="47" spans="1:14" x14ac:dyDescent="0.4">
      <c r="A47" s="7" t="s">
        <v>346</v>
      </c>
      <c r="B47" s="1">
        <v>150.5</v>
      </c>
      <c r="C47" s="1">
        <v>3762.5</v>
      </c>
      <c r="D47" s="1" t="s">
        <v>356</v>
      </c>
      <c r="E47" s="1" t="s">
        <v>356</v>
      </c>
      <c r="F47" s="1">
        <v>150.5</v>
      </c>
      <c r="G47" s="8">
        <v>3762.5</v>
      </c>
      <c r="I47" s="30" t="s">
        <v>43</v>
      </c>
      <c r="J47" s="20">
        <v>1328084.8</v>
      </c>
      <c r="K47" s="20">
        <v>321054.59999999998</v>
      </c>
      <c r="L47" s="19">
        <v>22.86257161289701</v>
      </c>
      <c r="M47" s="25">
        <v>31.086607455554311</v>
      </c>
    </row>
    <row r="48" spans="1:14" x14ac:dyDescent="0.4">
      <c r="A48" s="7" t="s">
        <v>359</v>
      </c>
      <c r="B48" s="1">
        <v>400</v>
      </c>
      <c r="C48" s="1">
        <v>1600</v>
      </c>
      <c r="D48" s="1" t="s">
        <v>356</v>
      </c>
      <c r="E48" s="1" t="s">
        <v>356</v>
      </c>
      <c r="F48" s="1">
        <v>400</v>
      </c>
      <c r="G48" s="8">
        <v>1600</v>
      </c>
      <c r="I48" s="30" t="s">
        <v>44</v>
      </c>
      <c r="J48" s="20">
        <v>213261.9</v>
      </c>
      <c r="K48" s="20">
        <v>338196.8</v>
      </c>
      <c r="L48" s="19">
        <v>19.894038632779708</v>
      </c>
      <c r="M48" s="25">
        <v>30.406755517793201</v>
      </c>
    </row>
    <row r="49" spans="1:13" x14ac:dyDescent="0.4">
      <c r="A49" s="7" t="s">
        <v>35</v>
      </c>
      <c r="B49" s="1">
        <v>4982</v>
      </c>
      <c r="C49" s="1">
        <v>1390.95</v>
      </c>
      <c r="D49" s="1" t="s">
        <v>356</v>
      </c>
      <c r="E49" s="1" t="s">
        <v>356</v>
      </c>
      <c r="F49" s="1">
        <v>4982</v>
      </c>
      <c r="G49" s="8">
        <v>1390.95</v>
      </c>
      <c r="I49" s="30" t="s">
        <v>45</v>
      </c>
      <c r="J49" s="20">
        <v>5541.9</v>
      </c>
      <c r="K49" s="20">
        <v>18949.8</v>
      </c>
      <c r="L49" s="19">
        <v>19.541200671249939</v>
      </c>
      <c r="M49" s="25">
        <v>26.598221511572682</v>
      </c>
    </row>
    <row r="50" spans="1:13" x14ac:dyDescent="0.4">
      <c r="A50" s="7" t="s">
        <v>313</v>
      </c>
      <c r="B50" s="1">
        <v>693</v>
      </c>
      <c r="C50" s="1">
        <v>651</v>
      </c>
      <c r="D50" s="1" t="s">
        <v>356</v>
      </c>
      <c r="E50" s="1" t="s">
        <v>356</v>
      </c>
      <c r="F50" s="1">
        <v>693</v>
      </c>
      <c r="G50" s="8">
        <v>651</v>
      </c>
      <c r="I50" s="30" t="s">
        <v>46</v>
      </c>
      <c r="J50" s="20">
        <v>10240.200000000001</v>
      </c>
      <c r="K50" s="20">
        <v>13254.2</v>
      </c>
      <c r="L50" s="19">
        <v>19.488498857444196</v>
      </c>
      <c r="M50" s="25">
        <v>27.068871980202509</v>
      </c>
    </row>
    <row r="51" spans="1:13" x14ac:dyDescent="0.4">
      <c r="A51" s="7" t="s">
        <v>340</v>
      </c>
      <c r="B51" s="1">
        <v>48</v>
      </c>
      <c r="C51" s="1">
        <v>280</v>
      </c>
      <c r="D51" s="1" t="s">
        <v>356</v>
      </c>
      <c r="E51" s="1" t="s">
        <v>356</v>
      </c>
      <c r="F51" s="1">
        <v>48</v>
      </c>
      <c r="G51" s="8">
        <v>280</v>
      </c>
      <c r="I51" s="30" t="s">
        <v>47</v>
      </c>
      <c r="J51" s="20">
        <v>25444.3</v>
      </c>
      <c r="K51" s="20">
        <v>49707</v>
      </c>
      <c r="L51" s="19">
        <v>22.944635930247642</v>
      </c>
      <c r="M51" s="25">
        <v>37.218348995111356</v>
      </c>
    </row>
    <row r="52" spans="1:13" ht="19.5" thickBot="1" x14ac:dyDescent="0.45">
      <c r="A52" s="7" t="s">
        <v>317</v>
      </c>
      <c r="B52" s="1">
        <v>73.2</v>
      </c>
      <c r="C52" s="1">
        <v>270.5</v>
      </c>
      <c r="D52" s="1" t="s">
        <v>356</v>
      </c>
      <c r="E52" s="1" t="s">
        <v>356</v>
      </c>
      <c r="F52" s="1">
        <v>73.2</v>
      </c>
      <c r="G52" s="8">
        <v>270.5</v>
      </c>
      <c r="I52" s="29" t="s">
        <v>48</v>
      </c>
      <c r="J52" s="16">
        <v>1844824.3</v>
      </c>
      <c r="K52" s="16">
        <v>846200.4</v>
      </c>
      <c r="L52" s="28">
        <v>22.336292785714019</v>
      </c>
      <c r="M52" s="15">
        <v>30.936183200220608</v>
      </c>
    </row>
    <row r="53" spans="1:13" x14ac:dyDescent="0.4">
      <c r="A53" s="7" t="s">
        <v>360</v>
      </c>
      <c r="B53" s="1">
        <v>15</v>
      </c>
      <c r="C53" s="1">
        <v>135</v>
      </c>
      <c r="D53" s="1" t="s">
        <v>356</v>
      </c>
      <c r="E53" s="1" t="s">
        <v>356</v>
      </c>
      <c r="F53" s="1">
        <v>15</v>
      </c>
      <c r="G53" s="8">
        <v>135</v>
      </c>
    </row>
    <row r="54" spans="1:13" ht="19.5" thickBot="1" x14ac:dyDescent="0.45">
      <c r="A54" s="9" t="s">
        <v>341</v>
      </c>
      <c r="B54" s="10">
        <v>22.7</v>
      </c>
      <c r="C54" s="10">
        <v>113.5</v>
      </c>
      <c r="D54" s="10" t="s">
        <v>356</v>
      </c>
      <c r="E54" s="10" t="s">
        <v>356</v>
      </c>
      <c r="F54" s="10">
        <v>22.7</v>
      </c>
      <c r="G54" s="11">
        <v>113.5</v>
      </c>
    </row>
    <row r="55" spans="1:13" ht="18" customHeight="1" x14ac:dyDescent="0.4">
      <c r="I55" s="161" t="s">
        <v>322</v>
      </c>
      <c r="J55" s="162"/>
      <c r="K55" s="162"/>
      <c r="L55" s="162"/>
      <c r="M55" s="163"/>
    </row>
    <row r="56" spans="1:13" x14ac:dyDescent="0.4">
      <c r="I56" s="164"/>
      <c r="J56" s="165"/>
      <c r="K56" s="165"/>
      <c r="L56" s="165"/>
      <c r="M56" s="166"/>
    </row>
    <row r="57" spans="1:13" ht="15" customHeight="1" thickBot="1" x14ac:dyDescent="0.45">
      <c r="I57" s="167"/>
      <c r="J57" s="168"/>
      <c r="K57" s="168"/>
      <c r="L57" s="168"/>
      <c r="M57" s="169"/>
    </row>
    <row r="58" spans="1:13" ht="15" customHeight="1" x14ac:dyDescent="0.4">
      <c r="I58" s="186" t="s">
        <v>36</v>
      </c>
      <c r="J58" s="76" t="s">
        <v>37</v>
      </c>
      <c r="K58" s="76"/>
      <c r="L58" s="76" t="s">
        <v>55</v>
      </c>
      <c r="M58" s="77"/>
    </row>
    <row r="59" spans="1:13" ht="18.95" customHeight="1" x14ac:dyDescent="0.4">
      <c r="I59" s="187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39</v>
      </c>
      <c r="J60" s="20">
        <v>159587.1</v>
      </c>
      <c r="K60" s="20">
        <v>162066.70000000001</v>
      </c>
      <c r="L60" s="19">
        <v>25.148525049957033</v>
      </c>
      <c r="M60" s="25">
        <v>31.362119004089077</v>
      </c>
    </row>
    <row r="61" spans="1:13" ht="18.95" customHeight="1" x14ac:dyDescent="0.4">
      <c r="I61" s="30" t="s">
        <v>40</v>
      </c>
      <c r="J61" s="20">
        <v>26111.200000000001</v>
      </c>
      <c r="K61" s="20">
        <v>32768.699999999997</v>
      </c>
      <c r="L61" s="19">
        <v>23.246948206133773</v>
      </c>
      <c r="M61" s="25">
        <v>29.0311684625878</v>
      </c>
    </row>
    <row r="62" spans="1:13" ht="18.95" customHeight="1" x14ac:dyDescent="0.4">
      <c r="I62" s="30" t="s">
        <v>41</v>
      </c>
      <c r="J62" s="20">
        <v>222465.2</v>
      </c>
      <c r="K62" s="20">
        <v>226140.6</v>
      </c>
      <c r="L62" s="19">
        <v>25.397820045562185</v>
      </c>
      <c r="M62" s="25">
        <v>35.955045657436159</v>
      </c>
    </row>
    <row r="63" spans="1:13" ht="18.95" customHeight="1" x14ac:dyDescent="0.4">
      <c r="I63" s="30" t="s">
        <v>42</v>
      </c>
      <c r="J63" s="20">
        <v>616656.5</v>
      </c>
      <c r="K63" s="20">
        <v>101428.1</v>
      </c>
      <c r="L63" s="19">
        <v>24.006705181896265</v>
      </c>
      <c r="M63" s="25">
        <v>34.157485943244524</v>
      </c>
    </row>
    <row r="64" spans="1:13" ht="18.95" customHeight="1" x14ac:dyDescent="0.4">
      <c r="I64" s="30" t="s">
        <v>43</v>
      </c>
      <c r="J64" s="20">
        <v>573639.69999999995</v>
      </c>
      <c r="K64" s="20">
        <v>333246.7</v>
      </c>
      <c r="L64" s="19">
        <v>24.274408371666048</v>
      </c>
      <c r="M64" s="25">
        <v>35.719723580158508</v>
      </c>
    </row>
    <row r="65" spans="9:13" ht="18.95" customHeight="1" x14ac:dyDescent="0.4">
      <c r="I65" s="30" t="s">
        <v>44</v>
      </c>
      <c r="J65" s="20">
        <v>26873.3</v>
      </c>
      <c r="K65" s="20">
        <v>45385.1</v>
      </c>
      <c r="L65" s="19">
        <v>22.727510279720015</v>
      </c>
      <c r="M65" s="25">
        <v>30.991136518372759</v>
      </c>
    </row>
    <row r="66" spans="9:13" ht="18.95" customHeight="1" x14ac:dyDescent="0.4">
      <c r="I66" s="30" t="s">
        <v>45</v>
      </c>
      <c r="J66" s="20">
        <v>1714.7</v>
      </c>
      <c r="K66" s="20">
        <v>3663.1</v>
      </c>
      <c r="L66" s="19">
        <v>23.054065434186736</v>
      </c>
      <c r="M66" s="25">
        <v>30.994687559717189</v>
      </c>
    </row>
    <row r="67" spans="9:13" ht="18.95" customHeight="1" x14ac:dyDescent="0.4">
      <c r="I67" s="30" t="s">
        <v>46</v>
      </c>
      <c r="J67" s="20">
        <v>9284.7999999999993</v>
      </c>
      <c r="K67" s="20">
        <v>13639.1</v>
      </c>
      <c r="L67" s="19">
        <v>24.124368214716522</v>
      </c>
      <c r="M67" s="25">
        <v>31.430155508794556</v>
      </c>
    </row>
    <row r="68" spans="9:13" ht="18.95" customHeight="1" x14ac:dyDescent="0.4">
      <c r="I68" s="30" t="s">
        <v>47</v>
      </c>
      <c r="J68" s="20">
        <v>35003.800000000003</v>
      </c>
      <c r="K68" s="20">
        <v>11691.3</v>
      </c>
      <c r="L68" s="19">
        <v>25.156602711705581</v>
      </c>
      <c r="M68" s="25">
        <v>34.075312411793391</v>
      </c>
    </row>
    <row r="69" spans="9:13" ht="18.95" customHeight="1" thickBot="1" x14ac:dyDescent="0.45">
      <c r="I69" s="29" t="s">
        <v>48</v>
      </c>
      <c r="J69" s="16">
        <v>1671336.3</v>
      </c>
      <c r="K69" s="16">
        <v>930029.4</v>
      </c>
      <c r="L69" s="28">
        <v>24.384100778520761</v>
      </c>
      <c r="M69" s="15">
        <v>34.278603979615909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9">
    <mergeCell ref="I58:I59"/>
    <mergeCell ref="I41:I42"/>
    <mergeCell ref="I55:M57"/>
    <mergeCell ref="I22:N24"/>
    <mergeCell ref="I38:M40"/>
    <mergeCell ref="I5:M7"/>
    <mergeCell ref="A5:G7"/>
    <mergeCell ref="A8:A9"/>
    <mergeCell ref="I8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J12" sqref="J12"/>
    </sheetView>
  </sheetViews>
  <sheetFormatPr baseColWidth="10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1" t="str">
        <f>'Tabeller fra Fisknytt'!A2</f>
        <v>Fisknytt uke 11 2026</v>
      </c>
      <c r="B2" s="79"/>
      <c r="C2" s="79"/>
      <c r="D2" s="79"/>
      <c r="E2" s="79"/>
      <c r="F2" s="80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5" t="s">
        <v>361</v>
      </c>
      <c r="B5" s="96"/>
      <c r="C5" s="96"/>
      <c r="D5" s="96"/>
      <c r="E5" s="96"/>
      <c r="F5" s="97"/>
    </row>
    <row r="6" spans="1:6" x14ac:dyDescent="0.4">
      <c r="A6" s="98" t="s">
        <v>323</v>
      </c>
      <c r="B6" s="99"/>
      <c r="C6" s="99"/>
      <c r="D6" s="99"/>
      <c r="E6" s="99"/>
      <c r="F6" s="100"/>
    </row>
    <row r="7" spans="1:6" ht="19.5" thickBot="1" x14ac:dyDescent="0.45">
      <c r="A7" s="85"/>
      <c r="B7" s="86"/>
      <c r="C7" s="86"/>
      <c r="D7" s="86"/>
      <c r="E7" s="86"/>
      <c r="F7" s="87"/>
    </row>
    <row r="8" spans="1:6" x14ac:dyDescent="0.4">
      <c r="A8" s="82" t="s">
        <v>36</v>
      </c>
      <c r="B8" s="83" t="s">
        <v>56</v>
      </c>
      <c r="C8" s="83" t="s">
        <v>57</v>
      </c>
      <c r="D8" s="83" t="s">
        <v>58</v>
      </c>
      <c r="E8" s="83" t="s">
        <v>37</v>
      </c>
      <c r="F8" s="84" t="s">
        <v>59</v>
      </c>
    </row>
    <row r="9" spans="1:6" x14ac:dyDescent="0.4">
      <c r="A9" s="88" t="s">
        <v>39</v>
      </c>
      <c r="B9" s="14">
        <v>1</v>
      </c>
      <c r="C9" s="14" t="s">
        <v>6</v>
      </c>
      <c r="D9" s="34">
        <v>49060271.180000044</v>
      </c>
      <c r="E9" s="34">
        <v>820760.6</v>
      </c>
      <c r="F9" s="32">
        <v>59.774154826632817</v>
      </c>
    </row>
    <row r="10" spans="1:6" x14ac:dyDescent="0.4">
      <c r="A10" s="89"/>
      <c r="B10" s="14">
        <v>2</v>
      </c>
      <c r="C10" s="14" t="s">
        <v>11</v>
      </c>
      <c r="D10" s="34">
        <v>15952777.32</v>
      </c>
      <c r="E10" s="34">
        <v>213543.2</v>
      </c>
      <c r="F10" s="32">
        <v>74.705152493734289</v>
      </c>
    </row>
    <row r="11" spans="1:6" x14ac:dyDescent="0.4">
      <c r="A11" s="90"/>
      <c r="B11" s="14">
        <v>3</v>
      </c>
      <c r="C11" s="14" t="s">
        <v>10</v>
      </c>
      <c r="D11" s="34">
        <v>3634669.0200000014</v>
      </c>
      <c r="E11" s="34">
        <v>162279.9</v>
      </c>
      <c r="F11" s="32">
        <v>22.39753056293479</v>
      </c>
    </row>
    <row r="12" spans="1:6" x14ac:dyDescent="0.4">
      <c r="A12" s="91" t="s">
        <v>40</v>
      </c>
      <c r="B12" s="27">
        <v>1</v>
      </c>
      <c r="C12" s="27" t="s">
        <v>6</v>
      </c>
      <c r="D12" s="35">
        <v>222823617.61000019</v>
      </c>
      <c r="E12" s="35">
        <v>3381281.2</v>
      </c>
      <c r="F12" s="31">
        <v>65.899167927825758</v>
      </c>
    </row>
    <row r="13" spans="1:6" x14ac:dyDescent="0.4">
      <c r="A13" s="92"/>
      <c r="B13" s="27">
        <v>2</v>
      </c>
      <c r="C13" s="27" t="s">
        <v>11</v>
      </c>
      <c r="D13" s="35">
        <v>5067144</v>
      </c>
      <c r="E13" s="35">
        <v>70377</v>
      </c>
      <c r="F13" s="31">
        <v>72</v>
      </c>
    </row>
    <row r="14" spans="1:6" x14ac:dyDescent="0.4">
      <c r="A14" s="93"/>
      <c r="B14" s="27">
        <v>3</v>
      </c>
      <c r="C14" s="27" t="s">
        <v>10</v>
      </c>
      <c r="D14" s="35">
        <v>679509.75000000012</v>
      </c>
      <c r="E14" s="35">
        <v>32768.699999999997</v>
      </c>
      <c r="F14" s="31">
        <v>20.736548901848415</v>
      </c>
    </row>
    <row r="15" spans="1:6" x14ac:dyDescent="0.4">
      <c r="A15" s="88" t="s">
        <v>41</v>
      </c>
      <c r="B15" s="14">
        <v>1</v>
      </c>
      <c r="C15" s="14" t="s">
        <v>6</v>
      </c>
      <c r="D15" s="34">
        <v>156608571.84999999</v>
      </c>
      <c r="E15" s="34">
        <v>2322882.7000000002</v>
      </c>
      <c r="F15" s="32">
        <v>67.419922603065572</v>
      </c>
    </row>
    <row r="16" spans="1:6" x14ac:dyDescent="0.4">
      <c r="A16" s="89"/>
      <c r="B16" s="14">
        <v>2</v>
      </c>
      <c r="C16" s="14" t="s">
        <v>10</v>
      </c>
      <c r="D16" s="34">
        <v>5807782.5700000059</v>
      </c>
      <c r="E16" s="34">
        <v>226140.6</v>
      </c>
      <c r="F16" s="32">
        <v>25.682175469597258</v>
      </c>
    </row>
    <row r="17" spans="1:6" x14ac:dyDescent="0.4">
      <c r="A17" s="90"/>
      <c r="B17" s="14">
        <v>3</v>
      </c>
      <c r="C17" s="14" t="s">
        <v>19</v>
      </c>
      <c r="D17" s="34">
        <v>2098778.5</v>
      </c>
      <c r="E17" s="34">
        <v>27360</v>
      </c>
      <c r="F17" s="32">
        <v>76.709740497076027</v>
      </c>
    </row>
    <row r="18" spans="1:6" x14ac:dyDescent="0.4">
      <c r="A18" s="91" t="s">
        <v>42</v>
      </c>
      <c r="B18" s="27">
        <v>1</v>
      </c>
      <c r="C18" s="27" t="s">
        <v>6</v>
      </c>
      <c r="D18" s="35">
        <v>67694740.909999996</v>
      </c>
      <c r="E18" s="35">
        <v>1004662.9</v>
      </c>
      <c r="F18" s="31">
        <v>67.380552133456902</v>
      </c>
    </row>
    <row r="19" spans="1:6" x14ac:dyDescent="0.4">
      <c r="A19" s="92"/>
      <c r="B19" s="27">
        <v>2</v>
      </c>
      <c r="C19" s="27" t="s">
        <v>10</v>
      </c>
      <c r="D19" s="35">
        <v>2474663.5000000005</v>
      </c>
      <c r="E19" s="35">
        <v>101428.1</v>
      </c>
      <c r="F19" s="31">
        <v>24.398204245174664</v>
      </c>
    </row>
    <row r="20" spans="1:6" x14ac:dyDescent="0.4">
      <c r="A20" s="93"/>
      <c r="B20" s="27">
        <v>3</v>
      </c>
      <c r="C20" s="27" t="s">
        <v>7</v>
      </c>
      <c r="D20" s="35">
        <v>639110.62000000011</v>
      </c>
      <c r="E20" s="35">
        <v>27718.1</v>
      </c>
      <c r="F20" s="31">
        <v>23.0575190940216</v>
      </c>
    </row>
    <row r="21" spans="1:6" x14ac:dyDescent="0.4">
      <c r="A21" s="88" t="s">
        <v>43</v>
      </c>
      <c r="B21" s="14">
        <v>1</v>
      </c>
      <c r="C21" s="14" t="s">
        <v>6</v>
      </c>
      <c r="D21" s="34">
        <v>129058345.76999997</v>
      </c>
      <c r="E21" s="34">
        <v>1902204.6</v>
      </c>
      <c r="F21" s="32">
        <v>67.846721519861717</v>
      </c>
    </row>
    <row r="22" spans="1:6" x14ac:dyDescent="0.4">
      <c r="A22" s="89"/>
      <c r="B22" s="14">
        <v>2</v>
      </c>
      <c r="C22" s="14" t="s">
        <v>10</v>
      </c>
      <c r="D22" s="34">
        <v>8502485.7200000063</v>
      </c>
      <c r="E22" s="34">
        <v>333246.7</v>
      </c>
      <c r="F22" s="32">
        <v>25.514088271541791</v>
      </c>
    </row>
    <row r="23" spans="1:6" x14ac:dyDescent="0.4">
      <c r="A23" s="90"/>
      <c r="B23" s="14">
        <v>3</v>
      </c>
      <c r="C23" s="14" t="s">
        <v>7</v>
      </c>
      <c r="D23" s="34">
        <v>7392961.7200000035</v>
      </c>
      <c r="E23" s="34">
        <v>321054.59999999998</v>
      </c>
      <c r="F23" s="32">
        <v>23.02711663374393</v>
      </c>
    </row>
    <row r="24" spans="1:6" x14ac:dyDescent="0.4">
      <c r="A24" s="91" t="s">
        <v>44</v>
      </c>
      <c r="B24" s="27">
        <v>1</v>
      </c>
      <c r="C24" s="27" t="s">
        <v>357</v>
      </c>
      <c r="D24" s="35">
        <v>7783972.7999999998</v>
      </c>
      <c r="E24" s="35">
        <v>851103</v>
      </c>
      <c r="F24" s="31">
        <v>9.1457471069894005</v>
      </c>
    </row>
    <row r="25" spans="1:6" x14ac:dyDescent="0.4">
      <c r="A25" s="92"/>
      <c r="B25" s="27">
        <v>2</v>
      </c>
      <c r="C25" s="27" t="s">
        <v>7</v>
      </c>
      <c r="D25" s="35">
        <v>7617383.2700000014</v>
      </c>
      <c r="E25" s="35">
        <v>338196.8</v>
      </c>
      <c r="F25" s="31">
        <v>22.52352260577274</v>
      </c>
    </row>
    <row r="26" spans="1:6" x14ac:dyDescent="0.4">
      <c r="A26" s="93"/>
      <c r="B26" s="27">
        <v>3</v>
      </c>
      <c r="C26" s="27" t="s">
        <v>6</v>
      </c>
      <c r="D26" s="35">
        <v>1712231.1199999955</v>
      </c>
      <c r="E26" s="35">
        <v>33699.300000000003</v>
      </c>
      <c r="F26" s="31">
        <v>50.809100485766628</v>
      </c>
    </row>
    <row r="27" spans="1:6" x14ac:dyDescent="0.4">
      <c r="A27" s="88" t="s">
        <v>45</v>
      </c>
      <c r="B27" s="14">
        <v>1</v>
      </c>
      <c r="C27" s="14" t="s">
        <v>7</v>
      </c>
      <c r="D27" s="34">
        <v>373356.27999999997</v>
      </c>
      <c r="E27" s="34">
        <v>18949.8</v>
      </c>
      <c r="F27" s="32">
        <v>19.702386304868654</v>
      </c>
    </row>
    <row r="28" spans="1:6" x14ac:dyDescent="0.4">
      <c r="A28" s="89"/>
      <c r="B28" s="14">
        <v>2</v>
      </c>
      <c r="C28" s="14" t="s">
        <v>6</v>
      </c>
      <c r="D28" s="34">
        <v>331979.52000000002</v>
      </c>
      <c r="E28" s="34">
        <v>7106.9</v>
      </c>
      <c r="F28" s="32">
        <v>46.712282429751376</v>
      </c>
    </row>
    <row r="29" spans="1:6" x14ac:dyDescent="0.4">
      <c r="A29" s="90"/>
      <c r="B29" s="14">
        <v>3</v>
      </c>
      <c r="C29" s="14" t="s">
        <v>10</v>
      </c>
      <c r="D29" s="34">
        <v>81097.60000000002</v>
      </c>
      <c r="E29" s="34">
        <v>3663.1</v>
      </c>
      <c r="F29" s="32">
        <v>22.139062542655136</v>
      </c>
    </row>
    <row r="30" spans="1:6" x14ac:dyDescent="0.4">
      <c r="A30" s="91" t="s">
        <v>46</v>
      </c>
      <c r="B30" s="27">
        <v>1</v>
      </c>
      <c r="C30" s="27" t="s">
        <v>16</v>
      </c>
      <c r="D30" s="35">
        <v>971437.13</v>
      </c>
      <c r="E30" s="35">
        <v>4448.1000000000004</v>
      </c>
      <c r="F30" s="31">
        <v>218.39372541084956</v>
      </c>
    </row>
    <row r="31" spans="1:6" x14ac:dyDescent="0.4">
      <c r="A31" s="92"/>
      <c r="B31" s="27">
        <v>2</v>
      </c>
      <c r="C31" s="27" t="s">
        <v>6</v>
      </c>
      <c r="D31" s="35">
        <v>606814.27000000014</v>
      </c>
      <c r="E31" s="35">
        <v>12665.4</v>
      </c>
      <c r="F31" s="31">
        <v>47.911180854927608</v>
      </c>
    </row>
    <row r="32" spans="1:6" x14ac:dyDescent="0.4">
      <c r="A32" s="93"/>
      <c r="B32" s="27">
        <v>3</v>
      </c>
      <c r="C32" s="27" t="s">
        <v>10</v>
      </c>
      <c r="D32" s="35">
        <v>308848.91999999987</v>
      </c>
      <c r="E32" s="35">
        <v>13758.8</v>
      </c>
      <c r="F32" s="31">
        <v>22.447373317440466</v>
      </c>
    </row>
    <row r="33" spans="1:6" x14ac:dyDescent="0.4">
      <c r="A33" s="88" t="s">
        <v>47</v>
      </c>
      <c r="B33" s="14">
        <v>1</v>
      </c>
      <c r="C33" s="14" t="s">
        <v>7</v>
      </c>
      <c r="D33" s="34">
        <v>1370411.61</v>
      </c>
      <c r="E33" s="34">
        <v>49708.4</v>
      </c>
      <c r="F33" s="32">
        <v>27.569014693693621</v>
      </c>
    </row>
    <row r="34" spans="1:6" x14ac:dyDescent="0.4">
      <c r="A34" s="89"/>
      <c r="B34" s="14">
        <v>2</v>
      </c>
      <c r="C34" s="14" t="s">
        <v>6</v>
      </c>
      <c r="D34" s="34">
        <v>726819.11</v>
      </c>
      <c r="E34" s="34">
        <v>15150.8</v>
      </c>
      <c r="F34" s="32">
        <v>47.97232555376614</v>
      </c>
    </row>
    <row r="35" spans="1:6" ht="19.5" thickBot="1" x14ac:dyDescent="0.45">
      <c r="A35" s="94"/>
      <c r="B35" s="13">
        <v>3</v>
      </c>
      <c r="C35" s="13" t="s">
        <v>16</v>
      </c>
      <c r="D35" s="36">
        <v>538870.19999999995</v>
      </c>
      <c r="E35" s="36">
        <v>2373.6</v>
      </c>
      <c r="F35" s="33">
        <v>227.02654196157735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59"/>
  <sheetViews>
    <sheetView zoomScaleNormal="100" workbookViewId="0">
      <selection activeCell="A5" sqref="A5"/>
    </sheetView>
  </sheetViews>
  <sheetFormatPr baseColWidth="10" defaultRowHeight="18.75" x14ac:dyDescent="0.4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3320312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218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664062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77734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7" ht="16.5" customHeight="1" x14ac:dyDescent="0.4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4">
      <c r="A2" s="157" t="str">
        <f>'Tabeller fra Fisknytt'!A2</f>
        <v>Fisknytt uke 11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4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9.5" thickBot="1" x14ac:dyDescent="0.45">
      <c r="A4" s="182" t="s">
        <v>370</v>
      </c>
      <c r="B4" s="183"/>
      <c r="C4" s="183"/>
      <c r="D4" s="183"/>
      <c r="E4" s="183"/>
      <c r="F4" s="183"/>
      <c r="G4" s="184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4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4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4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9.5" thickBot="1" x14ac:dyDescent="0.45">
      <c r="A8" s="185" t="s">
        <v>39</v>
      </c>
      <c r="B8" s="185"/>
      <c r="C8" s="185"/>
      <c r="D8" s="185"/>
      <c r="E8" s="185"/>
      <c r="F8" s="185"/>
      <c r="G8" s="185"/>
      <c r="I8" s="181" t="s">
        <v>40</v>
      </c>
      <c r="J8" s="181"/>
      <c r="K8" s="181"/>
      <c r="L8" s="181"/>
      <c r="M8" s="181"/>
      <c r="N8" s="181"/>
      <c r="O8" s="181"/>
      <c r="Q8" s="181" t="s">
        <v>41</v>
      </c>
      <c r="R8" s="181"/>
      <c r="S8" s="181"/>
      <c r="T8" s="181"/>
      <c r="U8" s="181"/>
      <c r="V8" s="181"/>
      <c r="W8" s="181"/>
      <c r="Y8" s="181" t="s">
        <v>42</v>
      </c>
      <c r="Z8" s="181"/>
      <c r="AA8" s="181"/>
      <c r="AB8" s="181"/>
      <c r="AC8" s="181"/>
      <c r="AD8" s="181"/>
      <c r="AE8" s="181"/>
      <c r="AG8" s="181" t="s">
        <v>43</v>
      </c>
      <c r="AH8" s="181"/>
      <c r="AI8" s="181"/>
      <c r="AJ8" s="181"/>
      <c r="AK8" s="181"/>
      <c r="AL8" s="181"/>
      <c r="AM8" s="181"/>
      <c r="AO8" s="181" t="s">
        <v>335</v>
      </c>
      <c r="AP8" s="181"/>
      <c r="AQ8" s="181"/>
      <c r="AR8" s="181"/>
      <c r="AS8" s="181"/>
      <c r="AT8" s="181"/>
      <c r="AU8" s="181"/>
    </row>
    <row r="9" spans="1:47" s="147" customFormat="1" ht="19.5" thickBot="1" x14ac:dyDescent="0.45">
      <c r="A9" s="158" t="s">
        <v>36</v>
      </c>
      <c r="B9" s="159" t="s">
        <v>60</v>
      </c>
      <c r="C9" s="159" t="s">
        <v>61</v>
      </c>
      <c r="D9" s="159" t="s">
        <v>62</v>
      </c>
      <c r="E9" s="159" t="s">
        <v>63</v>
      </c>
      <c r="F9" s="159" t="s">
        <v>64</v>
      </c>
      <c r="G9" s="160" t="s">
        <v>65</v>
      </c>
      <c r="I9" s="148" t="s">
        <v>36</v>
      </c>
      <c r="J9" s="149" t="s">
        <v>60</v>
      </c>
      <c r="K9" s="149" t="s">
        <v>61</v>
      </c>
      <c r="L9" s="149" t="s">
        <v>62</v>
      </c>
      <c r="M9" s="149" t="s">
        <v>63</v>
      </c>
      <c r="N9" s="149" t="s">
        <v>64</v>
      </c>
      <c r="O9" s="150" t="s">
        <v>65</v>
      </c>
      <c r="Q9" s="148" t="s">
        <v>36</v>
      </c>
      <c r="R9" s="149" t="s">
        <v>60</v>
      </c>
      <c r="S9" s="149" t="s">
        <v>61</v>
      </c>
      <c r="T9" s="149" t="s">
        <v>62</v>
      </c>
      <c r="U9" s="149" t="s">
        <v>63</v>
      </c>
      <c r="V9" s="149" t="s">
        <v>64</v>
      </c>
      <c r="W9" s="150" t="s">
        <v>65</v>
      </c>
      <c r="Y9" s="148" t="s">
        <v>36</v>
      </c>
      <c r="Z9" s="149" t="s">
        <v>60</v>
      </c>
      <c r="AA9" s="149" t="s">
        <v>61</v>
      </c>
      <c r="AB9" s="149" t="s">
        <v>62</v>
      </c>
      <c r="AC9" s="149" t="s">
        <v>63</v>
      </c>
      <c r="AD9" s="149" t="s">
        <v>64</v>
      </c>
      <c r="AE9" s="150" t="s">
        <v>65</v>
      </c>
      <c r="AG9" s="148" t="s">
        <v>36</v>
      </c>
      <c r="AH9" s="149" t="s">
        <v>60</v>
      </c>
      <c r="AI9" s="149" t="s">
        <v>61</v>
      </c>
      <c r="AJ9" s="149" t="s">
        <v>62</v>
      </c>
      <c r="AK9" s="149" t="s">
        <v>63</v>
      </c>
      <c r="AL9" s="149" t="s">
        <v>64</v>
      </c>
      <c r="AM9" s="150" t="s">
        <v>65</v>
      </c>
      <c r="AO9" s="148" t="s">
        <v>36</v>
      </c>
      <c r="AP9" s="149" t="s">
        <v>60</v>
      </c>
      <c r="AQ9" s="149" t="s">
        <v>61</v>
      </c>
      <c r="AR9" s="149" t="s">
        <v>62</v>
      </c>
      <c r="AS9" s="149" t="s">
        <v>63</v>
      </c>
      <c r="AT9" s="149" t="s">
        <v>64</v>
      </c>
      <c r="AU9" s="150" t="s">
        <v>65</v>
      </c>
    </row>
    <row r="10" spans="1:47" x14ac:dyDescent="0.4">
      <c r="A10" s="147" t="s">
        <v>39</v>
      </c>
      <c r="B10" s="147" t="s">
        <v>66</v>
      </c>
      <c r="C10" t="s">
        <v>50</v>
      </c>
      <c r="D10" s="151">
        <v>22000</v>
      </c>
      <c r="E10" s="151">
        <v>13400</v>
      </c>
      <c r="F10" s="151">
        <v>100</v>
      </c>
      <c r="G10">
        <v>6</v>
      </c>
      <c r="I10" s="147" t="s">
        <v>40</v>
      </c>
      <c r="J10" s="147" t="s">
        <v>332</v>
      </c>
      <c r="K10" t="s">
        <v>49</v>
      </c>
      <c r="L10" s="151">
        <v>1100</v>
      </c>
      <c r="O10">
        <v>5</v>
      </c>
      <c r="Q10" s="147" t="s">
        <v>41</v>
      </c>
      <c r="R10" s="147" t="s">
        <v>84</v>
      </c>
      <c r="S10" t="s">
        <v>50</v>
      </c>
      <c r="T10" s="151">
        <v>35200</v>
      </c>
      <c r="W10">
        <v>2</v>
      </c>
      <c r="Y10" s="147" t="s">
        <v>42</v>
      </c>
      <c r="Z10" s="147" t="s">
        <v>101</v>
      </c>
      <c r="AA10" t="s">
        <v>50</v>
      </c>
      <c r="AB10" s="151">
        <v>34400</v>
      </c>
      <c r="AC10" s="151">
        <v>3100</v>
      </c>
      <c r="AD10" s="151">
        <v>4500</v>
      </c>
      <c r="AE10">
        <v>9</v>
      </c>
      <c r="AG10" s="147" t="s">
        <v>43</v>
      </c>
      <c r="AH10" s="147" t="s">
        <v>106</v>
      </c>
      <c r="AI10" t="s">
        <v>50</v>
      </c>
      <c r="AJ10" s="151">
        <v>88900</v>
      </c>
      <c r="AK10" s="151">
        <v>4300</v>
      </c>
      <c r="AL10" s="151">
        <v>700</v>
      </c>
      <c r="AM10">
        <v>5</v>
      </c>
      <c r="AO10" s="147" t="s">
        <v>44</v>
      </c>
      <c r="AP10" s="147" t="s">
        <v>343</v>
      </c>
      <c r="AQ10" t="s">
        <v>49</v>
      </c>
      <c r="AT10" s="151">
        <v>100</v>
      </c>
      <c r="AU10">
        <v>2</v>
      </c>
    </row>
    <row r="11" spans="1:47" x14ac:dyDescent="0.4">
      <c r="C11" t="s">
        <v>49</v>
      </c>
      <c r="D11" s="151">
        <v>1900</v>
      </c>
      <c r="G11">
        <v>2</v>
      </c>
      <c r="J11" s="147" t="s">
        <v>72</v>
      </c>
      <c r="K11" t="s">
        <v>50</v>
      </c>
      <c r="L11" s="151">
        <v>48200</v>
      </c>
      <c r="M11" s="151">
        <v>1100</v>
      </c>
      <c r="O11">
        <v>5</v>
      </c>
      <c r="S11" t="s">
        <v>49</v>
      </c>
      <c r="T11" s="151">
        <v>4100</v>
      </c>
      <c r="U11" s="151">
        <v>1300</v>
      </c>
      <c r="V11" s="151">
        <v>3900</v>
      </c>
      <c r="W11">
        <v>21</v>
      </c>
      <c r="AA11" t="s">
        <v>49</v>
      </c>
      <c r="AB11" s="151">
        <v>9500</v>
      </c>
      <c r="AC11" s="151">
        <v>1400</v>
      </c>
      <c r="AD11" s="151">
        <v>200</v>
      </c>
      <c r="AE11">
        <v>13</v>
      </c>
      <c r="AI11" t="s">
        <v>49</v>
      </c>
      <c r="AJ11" s="151">
        <v>7600</v>
      </c>
      <c r="AM11">
        <v>3</v>
      </c>
      <c r="AP11" s="147" t="s">
        <v>127</v>
      </c>
      <c r="AQ11" t="s">
        <v>49</v>
      </c>
      <c r="AR11" s="151">
        <v>1100</v>
      </c>
      <c r="AT11" s="151">
        <v>300</v>
      </c>
      <c r="AU11">
        <v>14</v>
      </c>
    </row>
    <row r="12" spans="1:47" x14ac:dyDescent="0.4">
      <c r="C12" t="s">
        <v>53</v>
      </c>
      <c r="D12" s="151">
        <v>1400</v>
      </c>
      <c r="E12" s="151">
        <v>6900</v>
      </c>
      <c r="G12">
        <v>3</v>
      </c>
      <c r="K12" t="s">
        <v>49</v>
      </c>
      <c r="L12" s="151">
        <v>15400</v>
      </c>
      <c r="O12">
        <v>38</v>
      </c>
      <c r="S12" t="s">
        <v>52</v>
      </c>
      <c r="T12" s="151">
        <v>800</v>
      </c>
      <c r="W12">
        <v>2</v>
      </c>
      <c r="AA12" t="s">
        <v>53</v>
      </c>
      <c r="AB12" s="151">
        <v>5500</v>
      </c>
      <c r="AC12" s="151">
        <v>100</v>
      </c>
      <c r="AD12" s="151">
        <v>100</v>
      </c>
      <c r="AE12">
        <v>3</v>
      </c>
      <c r="AI12" t="s">
        <v>53</v>
      </c>
      <c r="AJ12" s="151">
        <v>100</v>
      </c>
      <c r="AK12" s="151">
        <v>1300</v>
      </c>
      <c r="AL12" s="151">
        <v>100</v>
      </c>
      <c r="AM12">
        <v>4</v>
      </c>
      <c r="AP12" s="147" t="s">
        <v>128</v>
      </c>
      <c r="AQ12" t="s">
        <v>49</v>
      </c>
      <c r="AR12" s="151">
        <v>600</v>
      </c>
      <c r="AS12" s="151">
        <v>1100</v>
      </c>
      <c r="AT12" s="151">
        <v>6400</v>
      </c>
      <c r="AU12">
        <v>27</v>
      </c>
    </row>
    <row r="13" spans="1:47" x14ac:dyDescent="0.4">
      <c r="C13" t="s">
        <v>52</v>
      </c>
      <c r="D13" s="151">
        <v>1000</v>
      </c>
      <c r="G13">
        <v>1</v>
      </c>
      <c r="K13" t="s">
        <v>52</v>
      </c>
      <c r="L13" s="151">
        <v>1300</v>
      </c>
      <c r="O13">
        <v>5</v>
      </c>
      <c r="R13" s="147" t="s">
        <v>85</v>
      </c>
      <c r="S13" t="s">
        <v>50</v>
      </c>
      <c r="T13" s="151">
        <v>34000</v>
      </c>
      <c r="U13" s="151">
        <v>600</v>
      </c>
      <c r="V13" s="151">
        <v>200</v>
      </c>
      <c r="W13">
        <v>1</v>
      </c>
      <c r="AA13" t="s">
        <v>52</v>
      </c>
      <c r="AB13" s="151">
        <v>1300</v>
      </c>
      <c r="AD13" s="151">
        <v>100</v>
      </c>
      <c r="AE13">
        <v>9</v>
      </c>
      <c r="AI13" t="s">
        <v>52</v>
      </c>
      <c r="AJ13" s="151">
        <v>100</v>
      </c>
      <c r="AK13" s="151">
        <v>600</v>
      </c>
      <c r="AL13" s="151">
        <v>100</v>
      </c>
      <c r="AM13">
        <v>5</v>
      </c>
      <c r="AP13" s="147" t="s">
        <v>129</v>
      </c>
      <c r="AQ13" t="s">
        <v>49</v>
      </c>
      <c r="AT13" s="151">
        <v>600</v>
      </c>
      <c r="AU13">
        <v>1</v>
      </c>
    </row>
    <row r="14" spans="1:47" x14ac:dyDescent="0.4">
      <c r="B14" s="147" t="s">
        <v>68</v>
      </c>
      <c r="C14" t="s">
        <v>50</v>
      </c>
      <c r="D14" s="151">
        <v>20700</v>
      </c>
      <c r="E14" s="151">
        <v>14500</v>
      </c>
      <c r="F14" s="151">
        <v>1200</v>
      </c>
      <c r="G14">
        <v>5</v>
      </c>
      <c r="J14" s="147" t="s">
        <v>73</v>
      </c>
      <c r="K14" t="s">
        <v>49</v>
      </c>
      <c r="L14" s="151">
        <v>9400</v>
      </c>
      <c r="O14">
        <v>28</v>
      </c>
      <c r="S14" t="s">
        <v>49</v>
      </c>
      <c r="T14" s="151">
        <v>13100</v>
      </c>
      <c r="U14" s="151">
        <v>400</v>
      </c>
      <c r="W14">
        <v>5</v>
      </c>
      <c r="Z14" s="147" t="s">
        <v>363</v>
      </c>
      <c r="AA14" t="s">
        <v>49</v>
      </c>
      <c r="AB14" s="151">
        <v>8500</v>
      </c>
      <c r="AC14" s="151">
        <v>2400</v>
      </c>
      <c r="AD14" s="151">
        <v>200</v>
      </c>
      <c r="AE14">
        <v>3</v>
      </c>
      <c r="AH14" s="147" t="s">
        <v>107</v>
      </c>
      <c r="AI14" t="s">
        <v>49</v>
      </c>
      <c r="AJ14" s="151">
        <v>300</v>
      </c>
      <c r="AK14" s="151">
        <v>200</v>
      </c>
      <c r="AL14" s="151">
        <v>300</v>
      </c>
      <c r="AM14">
        <v>14</v>
      </c>
      <c r="AP14" s="147" t="s">
        <v>338</v>
      </c>
      <c r="AQ14" t="s">
        <v>49</v>
      </c>
      <c r="AS14" s="151">
        <v>100</v>
      </c>
      <c r="AT14" s="151">
        <v>400</v>
      </c>
      <c r="AU14">
        <v>1</v>
      </c>
    </row>
    <row r="15" spans="1:47" x14ac:dyDescent="0.4">
      <c r="C15" t="s">
        <v>53</v>
      </c>
      <c r="D15" s="151">
        <v>5100</v>
      </c>
      <c r="E15" s="151">
        <v>10000</v>
      </c>
      <c r="G15">
        <v>11</v>
      </c>
      <c r="K15" t="s">
        <v>50</v>
      </c>
      <c r="L15" s="151">
        <v>2900</v>
      </c>
      <c r="O15">
        <v>2</v>
      </c>
      <c r="S15" t="s">
        <v>52</v>
      </c>
      <c r="T15" s="151">
        <v>1100</v>
      </c>
      <c r="W15">
        <v>5</v>
      </c>
      <c r="AA15" t="s">
        <v>52</v>
      </c>
      <c r="AB15" s="151">
        <v>100</v>
      </c>
      <c r="AE15">
        <v>2</v>
      </c>
      <c r="AH15" s="147" t="s">
        <v>108</v>
      </c>
      <c r="AI15" t="s">
        <v>49</v>
      </c>
      <c r="AJ15" s="151">
        <v>200</v>
      </c>
      <c r="AK15" s="151">
        <v>1300</v>
      </c>
      <c r="AL15" s="151">
        <v>3000</v>
      </c>
      <c r="AM15">
        <v>13</v>
      </c>
      <c r="AP15" s="147" t="s">
        <v>130</v>
      </c>
      <c r="AQ15" t="s">
        <v>49</v>
      </c>
      <c r="AR15" s="151">
        <v>300</v>
      </c>
      <c r="AS15" s="151">
        <v>100</v>
      </c>
      <c r="AT15" s="151">
        <v>2600</v>
      </c>
      <c r="AU15">
        <v>4</v>
      </c>
    </row>
    <row r="16" spans="1:47" x14ac:dyDescent="0.4">
      <c r="C16" t="s">
        <v>49</v>
      </c>
      <c r="D16" s="151">
        <v>4500</v>
      </c>
      <c r="F16" s="151">
        <v>200</v>
      </c>
      <c r="G16">
        <v>6</v>
      </c>
      <c r="K16" t="s">
        <v>52</v>
      </c>
      <c r="L16" s="151">
        <v>2000</v>
      </c>
      <c r="N16" s="151">
        <v>100</v>
      </c>
      <c r="O16">
        <v>48</v>
      </c>
      <c r="R16" s="147" t="s">
        <v>347</v>
      </c>
      <c r="S16" t="s">
        <v>49</v>
      </c>
      <c r="T16" s="151">
        <v>800</v>
      </c>
      <c r="W16">
        <v>7</v>
      </c>
      <c r="Z16" s="147" t="s">
        <v>102</v>
      </c>
      <c r="AA16" t="s">
        <v>50</v>
      </c>
      <c r="AB16" s="151">
        <v>95200</v>
      </c>
      <c r="AC16" s="151">
        <v>7400</v>
      </c>
      <c r="AD16" s="151">
        <v>2200</v>
      </c>
      <c r="AE16">
        <v>14</v>
      </c>
      <c r="AI16" t="s">
        <v>52</v>
      </c>
      <c r="AJ16" s="151">
        <v>100</v>
      </c>
      <c r="AM16">
        <v>1</v>
      </c>
      <c r="AP16" s="147" t="s">
        <v>131</v>
      </c>
      <c r="AQ16" t="s">
        <v>53</v>
      </c>
      <c r="AR16" s="151">
        <v>300</v>
      </c>
      <c r="AU16">
        <v>2</v>
      </c>
    </row>
    <row r="17" spans="2:47" x14ac:dyDescent="0.4">
      <c r="C17" t="s">
        <v>52</v>
      </c>
      <c r="D17" s="151">
        <v>400</v>
      </c>
      <c r="G17">
        <v>1</v>
      </c>
      <c r="K17" t="s">
        <v>53</v>
      </c>
      <c r="L17" s="151">
        <v>900</v>
      </c>
      <c r="O17">
        <v>2</v>
      </c>
      <c r="R17" s="147" t="s">
        <v>86</v>
      </c>
      <c r="S17" t="s">
        <v>49</v>
      </c>
      <c r="T17" s="151">
        <v>100</v>
      </c>
      <c r="U17" s="151">
        <v>100</v>
      </c>
      <c r="V17" s="151">
        <v>500</v>
      </c>
      <c r="W17">
        <v>6</v>
      </c>
      <c r="AA17" t="s">
        <v>49</v>
      </c>
      <c r="AB17" s="151">
        <v>9600</v>
      </c>
      <c r="AE17">
        <v>15</v>
      </c>
      <c r="AH17" s="147" t="s">
        <v>109</v>
      </c>
      <c r="AI17" t="s">
        <v>52</v>
      </c>
      <c r="AJ17" s="151">
        <v>100</v>
      </c>
      <c r="AM17">
        <v>1</v>
      </c>
      <c r="AQ17" t="s">
        <v>49</v>
      </c>
      <c r="AR17" s="151">
        <v>200</v>
      </c>
      <c r="AS17" s="151">
        <v>300</v>
      </c>
      <c r="AT17" s="151">
        <v>3100</v>
      </c>
      <c r="AU17">
        <v>5</v>
      </c>
    </row>
    <row r="18" spans="2:47" x14ac:dyDescent="0.4">
      <c r="B18" s="147" t="s">
        <v>314</v>
      </c>
      <c r="C18" t="s">
        <v>49</v>
      </c>
      <c r="D18" s="151">
        <v>700</v>
      </c>
      <c r="G18">
        <v>3</v>
      </c>
      <c r="J18" s="147" t="s">
        <v>74</v>
      </c>
      <c r="K18" t="s">
        <v>50</v>
      </c>
      <c r="L18" s="151">
        <v>3200</v>
      </c>
      <c r="M18" s="151">
        <v>12700</v>
      </c>
      <c r="O18">
        <v>2</v>
      </c>
      <c r="R18" s="147" t="s">
        <v>362</v>
      </c>
      <c r="S18" t="s">
        <v>52</v>
      </c>
      <c r="T18" s="151">
        <v>400</v>
      </c>
      <c r="W18">
        <v>2</v>
      </c>
      <c r="AA18" t="s">
        <v>52</v>
      </c>
      <c r="AB18" s="151">
        <v>700</v>
      </c>
      <c r="AE18">
        <v>3</v>
      </c>
      <c r="AI18" t="s">
        <v>49</v>
      </c>
      <c r="AJ18" s="151">
        <v>100</v>
      </c>
      <c r="AK18" s="151">
        <v>100</v>
      </c>
      <c r="AL18" s="151">
        <v>1800</v>
      </c>
      <c r="AM18">
        <v>5</v>
      </c>
      <c r="AQ18" t="s">
        <v>52</v>
      </c>
      <c r="AR18" s="151">
        <v>100</v>
      </c>
      <c r="AU18">
        <v>4</v>
      </c>
    </row>
    <row r="19" spans="2:47" x14ac:dyDescent="0.4">
      <c r="C19" t="s">
        <v>52</v>
      </c>
      <c r="D19" s="151">
        <v>100</v>
      </c>
      <c r="G19">
        <v>1</v>
      </c>
      <c r="J19" s="147" t="s">
        <v>333</v>
      </c>
      <c r="K19" t="s">
        <v>50</v>
      </c>
      <c r="L19" s="151">
        <v>8700</v>
      </c>
      <c r="M19" s="151">
        <v>100</v>
      </c>
      <c r="O19">
        <v>2</v>
      </c>
      <c r="R19" s="147" t="s">
        <v>87</v>
      </c>
      <c r="S19" t="s">
        <v>49</v>
      </c>
      <c r="T19" s="151">
        <v>6400</v>
      </c>
      <c r="U19" s="151">
        <v>300</v>
      </c>
      <c r="V19" s="151">
        <v>1700</v>
      </c>
      <c r="W19">
        <v>22</v>
      </c>
      <c r="AA19" t="s">
        <v>53</v>
      </c>
      <c r="AB19" s="151">
        <v>600</v>
      </c>
      <c r="AC19" s="151">
        <v>100</v>
      </c>
      <c r="AE19">
        <v>4</v>
      </c>
      <c r="AH19" s="147" t="s">
        <v>110</v>
      </c>
      <c r="AI19" t="s">
        <v>49</v>
      </c>
      <c r="AJ19" s="151">
        <v>10800</v>
      </c>
      <c r="AL19" s="151">
        <v>100</v>
      </c>
      <c r="AM19">
        <v>4</v>
      </c>
      <c r="AP19" s="147" t="s">
        <v>132</v>
      </c>
      <c r="AQ19" t="s">
        <v>49</v>
      </c>
      <c r="AR19" s="151">
        <v>400</v>
      </c>
      <c r="AS19" s="151">
        <v>2000</v>
      </c>
      <c r="AT19" s="151">
        <v>17500</v>
      </c>
      <c r="AU19">
        <v>17</v>
      </c>
    </row>
    <row r="20" spans="2:47" x14ac:dyDescent="0.4">
      <c r="B20" s="147" t="s">
        <v>69</v>
      </c>
      <c r="C20" t="s">
        <v>51</v>
      </c>
      <c r="D20" s="151">
        <v>4000</v>
      </c>
      <c r="E20" s="151">
        <v>11700</v>
      </c>
      <c r="G20">
        <v>2</v>
      </c>
      <c r="K20" t="s">
        <v>49</v>
      </c>
      <c r="L20" s="151">
        <v>5500</v>
      </c>
      <c r="O20">
        <v>3</v>
      </c>
      <c r="S20" t="s">
        <v>50</v>
      </c>
      <c r="T20" s="151">
        <v>3900</v>
      </c>
      <c r="W20">
        <v>1</v>
      </c>
      <c r="Z20" s="147" t="s">
        <v>103</v>
      </c>
      <c r="AA20" t="s">
        <v>49</v>
      </c>
      <c r="AB20" s="151">
        <v>300</v>
      </c>
      <c r="AE20">
        <v>1</v>
      </c>
      <c r="AH20" s="147" t="s">
        <v>111</v>
      </c>
      <c r="AI20" t="s">
        <v>49</v>
      </c>
      <c r="AJ20" s="151">
        <v>23200</v>
      </c>
      <c r="AL20" s="151">
        <v>400</v>
      </c>
      <c r="AM20">
        <v>13</v>
      </c>
      <c r="AQ20" t="s">
        <v>366</v>
      </c>
      <c r="AS20" s="151">
        <v>500</v>
      </c>
      <c r="AT20" s="151">
        <v>4200</v>
      </c>
      <c r="AU20">
        <v>2</v>
      </c>
    </row>
    <row r="21" spans="2:47" x14ac:dyDescent="0.4">
      <c r="C21" t="s">
        <v>52</v>
      </c>
      <c r="D21" s="151">
        <v>1400</v>
      </c>
      <c r="G21">
        <v>4</v>
      </c>
      <c r="K21" t="s">
        <v>52</v>
      </c>
      <c r="L21" s="151">
        <v>2900</v>
      </c>
      <c r="O21">
        <v>26</v>
      </c>
      <c r="S21" t="s">
        <v>53</v>
      </c>
      <c r="T21" s="151">
        <v>1900</v>
      </c>
      <c r="W21">
        <v>3</v>
      </c>
      <c r="AA21" t="s">
        <v>53</v>
      </c>
      <c r="AB21" s="151">
        <v>100</v>
      </c>
      <c r="AE21">
        <v>1</v>
      </c>
      <c r="AH21" s="147" t="s">
        <v>112</v>
      </c>
      <c r="AI21" t="s">
        <v>53</v>
      </c>
      <c r="AJ21" s="151">
        <v>200</v>
      </c>
      <c r="AM21">
        <v>1</v>
      </c>
      <c r="AP21" s="147" t="s">
        <v>133</v>
      </c>
      <c r="AQ21" t="s">
        <v>49</v>
      </c>
      <c r="AR21" s="151">
        <v>500</v>
      </c>
      <c r="AT21" s="151">
        <v>100</v>
      </c>
      <c r="AU21">
        <v>3</v>
      </c>
    </row>
    <row r="22" spans="2:47" x14ac:dyDescent="0.4">
      <c r="C22" t="s">
        <v>53</v>
      </c>
      <c r="D22" s="151">
        <v>1300</v>
      </c>
      <c r="E22" s="151">
        <v>5500</v>
      </c>
      <c r="G22">
        <v>1</v>
      </c>
      <c r="J22" s="147" t="s">
        <v>75</v>
      </c>
      <c r="K22" t="s">
        <v>49</v>
      </c>
      <c r="L22" s="151">
        <v>3700</v>
      </c>
      <c r="O22">
        <v>17</v>
      </c>
      <c r="S22" t="s">
        <v>52</v>
      </c>
      <c r="T22" s="151">
        <v>1400</v>
      </c>
      <c r="W22">
        <v>14</v>
      </c>
      <c r="Z22" s="147" t="s">
        <v>104</v>
      </c>
      <c r="AA22" t="s">
        <v>49</v>
      </c>
      <c r="AB22" s="151">
        <v>1500</v>
      </c>
      <c r="AC22" s="151">
        <v>100</v>
      </c>
      <c r="AD22" s="151">
        <v>100</v>
      </c>
      <c r="AE22">
        <v>8</v>
      </c>
      <c r="AI22" t="s">
        <v>52</v>
      </c>
      <c r="AJ22" s="151">
        <v>100</v>
      </c>
      <c r="AM22">
        <v>1</v>
      </c>
      <c r="AO22" s="147" t="s">
        <v>134</v>
      </c>
      <c r="AP22" s="147" t="s">
        <v>367</v>
      </c>
      <c r="AQ22" t="s">
        <v>49</v>
      </c>
      <c r="AT22" s="151">
        <v>100</v>
      </c>
      <c r="AU22">
        <v>2</v>
      </c>
    </row>
    <row r="23" spans="2:47" x14ac:dyDescent="0.4">
      <c r="B23" s="147" t="s">
        <v>329</v>
      </c>
      <c r="C23" t="s">
        <v>53</v>
      </c>
      <c r="D23" s="151">
        <v>1200</v>
      </c>
      <c r="E23" s="151">
        <v>500</v>
      </c>
      <c r="G23">
        <v>2</v>
      </c>
      <c r="K23" t="s">
        <v>50</v>
      </c>
      <c r="L23" s="151">
        <v>1600</v>
      </c>
      <c r="O23">
        <v>1</v>
      </c>
      <c r="R23" s="147" t="s">
        <v>348</v>
      </c>
      <c r="S23" t="s">
        <v>49</v>
      </c>
      <c r="T23" s="151">
        <v>500</v>
      </c>
      <c r="W23">
        <v>2</v>
      </c>
      <c r="Z23" s="147" t="s">
        <v>105</v>
      </c>
      <c r="AA23" t="s">
        <v>50</v>
      </c>
      <c r="AB23" s="151">
        <v>14700</v>
      </c>
      <c r="AC23" s="151">
        <v>1500</v>
      </c>
      <c r="AD23" s="151">
        <v>100</v>
      </c>
      <c r="AE23">
        <v>2</v>
      </c>
      <c r="AH23" s="147" t="s">
        <v>113</v>
      </c>
      <c r="AI23" t="s">
        <v>50</v>
      </c>
      <c r="AJ23" s="151">
        <v>61700</v>
      </c>
      <c r="AK23" s="151">
        <v>4300</v>
      </c>
      <c r="AL23" s="151">
        <v>16200</v>
      </c>
      <c r="AM23">
        <v>5</v>
      </c>
      <c r="AP23" s="147" t="s">
        <v>368</v>
      </c>
      <c r="AQ23" t="s">
        <v>49</v>
      </c>
      <c r="AR23" s="151">
        <v>700</v>
      </c>
      <c r="AS23" s="151">
        <v>100</v>
      </c>
      <c r="AT23" s="151">
        <v>1800</v>
      </c>
      <c r="AU23">
        <v>7</v>
      </c>
    </row>
    <row r="24" spans="2:47" x14ac:dyDescent="0.4">
      <c r="B24" s="147" t="s">
        <v>70</v>
      </c>
      <c r="C24" t="s">
        <v>49</v>
      </c>
      <c r="D24" s="151">
        <v>4700</v>
      </c>
      <c r="F24" s="151">
        <v>200</v>
      </c>
      <c r="G24">
        <v>15</v>
      </c>
      <c r="K24" t="s">
        <v>52</v>
      </c>
      <c r="L24" s="151">
        <v>800</v>
      </c>
      <c r="O24">
        <v>5</v>
      </c>
      <c r="R24" s="147" t="s">
        <v>88</v>
      </c>
      <c r="S24" t="s">
        <v>50</v>
      </c>
      <c r="T24" s="151">
        <v>60800</v>
      </c>
      <c r="U24" s="151">
        <v>23100</v>
      </c>
      <c r="V24" s="151">
        <v>4000</v>
      </c>
      <c r="W24">
        <v>8</v>
      </c>
      <c r="AA24" t="s">
        <v>53</v>
      </c>
      <c r="AB24" s="151">
        <v>6000</v>
      </c>
      <c r="AE24">
        <v>4</v>
      </c>
      <c r="AI24" t="s">
        <v>49</v>
      </c>
      <c r="AJ24" s="151">
        <v>1000</v>
      </c>
      <c r="AM24">
        <v>10</v>
      </c>
      <c r="AQ24" t="s">
        <v>52</v>
      </c>
      <c r="AR24" s="151">
        <v>100</v>
      </c>
      <c r="AU24">
        <v>2</v>
      </c>
    </row>
    <row r="25" spans="2:47" x14ac:dyDescent="0.4">
      <c r="C25" t="s">
        <v>53</v>
      </c>
      <c r="D25" s="151">
        <v>2600</v>
      </c>
      <c r="G25">
        <v>5</v>
      </c>
      <c r="J25" s="147" t="s">
        <v>76</v>
      </c>
      <c r="K25" t="s">
        <v>50</v>
      </c>
      <c r="L25" s="151">
        <v>15000</v>
      </c>
      <c r="M25" s="151">
        <v>400</v>
      </c>
      <c r="N25" s="151">
        <v>1400</v>
      </c>
      <c r="O25">
        <v>1</v>
      </c>
      <c r="S25" t="s">
        <v>49</v>
      </c>
      <c r="T25" s="151">
        <v>16900</v>
      </c>
      <c r="U25" s="151">
        <v>100</v>
      </c>
      <c r="W25">
        <v>12</v>
      </c>
      <c r="AA25" t="s">
        <v>51</v>
      </c>
      <c r="AB25" s="151">
        <v>100</v>
      </c>
      <c r="AC25" s="151">
        <v>3200</v>
      </c>
      <c r="AE25">
        <v>1</v>
      </c>
      <c r="AI25" t="s">
        <v>53</v>
      </c>
      <c r="AJ25" s="151">
        <v>500</v>
      </c>
      <c r="AM25">
        <v>3</v>
      </c>
      <c r="AP25" s="147" t="s">
        <v>135</v>
      </c>
      <c r="AQ25" t="s">
        <v>49</v>
      </c>
      <c r="AR25" s="151">
        <v>300</v>
      </c>
      <c r="AS25" s="151">
        <v>200</v>
      </c>
      <c r="AT25" s="151">
        <v>1500</v>
      </c>
      <c r="AU25">
        <v>19</v>
      </c>
    </row>
    <row r="26" spans="2:47" x14ac:dyDescent="0.4">
      <c r="C26" t="s">
        <v>52</v>
      </c>
      <c r="D26" s="151">
        <v>900</v>
      </c>
      <c r="G26">
        <v>21</v>
      </c>
      <c r="K26" t="s">
        <v>49</v>
      </c>
      <c r="L26" s="151">
        <v>7600</v>
      </c>
      <c r="O26">
        <v>9</v>
      </c>
      <c r="S26" t="s">
        <v>52</v>
      </c>
      <c r="T26" s="151">
        <v>300</v>
      </c>
      <c r="W26">
        <v>3</v>
      </c>
      <c r="AA26" t="s">
        <v>52</v>
      </c>
      <c r="AB26" s="151">
        <v>100</v>
      </c>
      <c r="AD26" s="151">
        <v>100</v>
      </c>
      <c r="AE26">
        <v>1</v>
      </c>
      <c r="AH26" s="147" t="s">
        <v>114</v>
      </c>
      <c r="AI26" t="s">
        <v>52</v>
      </c>
      <c r="AJ26" s="151">
        <v>200</v>
      </c>
      <c r="AM26">
        <v>3</v>
      </c>
      <c r="AQ26" t="s">
        <v>52</v>
      </c>
      <c r="AT26" s="151">
        <v>100</v>
      </c>
      <c r="AU26">
        <v>4</v>
      </c>
    </row>
    <row r="27" spans="2:47" x14ac:dyDescent="0.4">
      <c r="B27" s="147" t="s">
        <v>330</v>
      </c>
      <c r="C27" t="s">
        <v>49</v>
      </c>
      <c r="D27" s="151">
        <v>6800</v>
      </c>
      <c r="G27">
        <v>4</v>
      </c>
      <c r="K27" t="s">
        <v>52</v>
      </c>
      <c r="L27" s="151">
        <v>4600</v>
      </c>
      <c r="O27">
        <v>81</v>
      </c>
      <c r="R27" s="147" t="s">
        <v>89</v>
      </c>
      <c r="S27" t="s">
        <v>49</v>
      </c>
      <c r="T27" s="151">
        <v>8700</v>
      </c>
      <c r="W27">
        <v>15</v>
      </c>
      <c r="AH27" s="147" t="s">
        <v>115</v>
      </c>
      <c r="AI27" t="s">
        <v>49</v>
      </c>
      <c r="AJ27" s="151">
        <v>200</v>
      </c>
      <c r="AL27" s="151">
        <v>200</v>
      </c>
      <c r="AM27">
        <v>3</v>
      </c>
      <c r="AP27" s="147" t="s">
        <v>100</v>
      </c>
      <c r="AQ27" t="s">
        <v>49</v>
      </c>
      <c r="AS27" s="151">
        <v>100</v>
      </c>
      <c r="AT27" s="151">
        <v>200</v>
      </c>
      <c r="AU27">
        <v>3</v>
      </c>
    </row>
    <row r="28" spans="2:47" x14ac:dyDescent="0.4">
      <c r="C28" t="s">
        <v>52</v>
      </c>
      <c r="D28" s="151">
        <v>1800</v>
      </c>
      <c r="G28">
        <v>6</v>
      </c>
      <c r="K28" t="s">
        <v>53</v>
      </c>
      <c r="L28" s="151">
        <v>600</v>
      </c>
      <c r="M28" s="151">
        <v>100</v>
      </c>
      <c r="O28">
        <v>2</v>
      </c>
      <c r="S28" t="s">
        <v>53</v>
      </c>
      <c r="T28" s="151">
        <v>400</v>
      </c>
      <c r="W28">
        <v>1</v>
      </c>
      <c r="AI28" t="s">
        <v>53</v>
      </c>
      <c r="AK28" s="151">
        <v>700</v>
      </c>
      <c r="AM28">
        <v>1</v>
      </c>
      <c r="AO28" s="147" t="s">
        <v>136</v>
      </c>
      <c r="AP28" s="147" t="s">
        <v>137</v>
      </c>
      <c r="AQ28" t="s">
        <v>67</v>
      </c>
      <c r="AR28" s="151">
        <v>100</v>
      </c>
      <c r="AT28" s="151">
        <v>200</v>
      </c>
      <c r="AU28">
        <v>3</v>
      </c>
    </row>
    <row r="29" spans="2:47" x14ac:dyDescent="0.4">
      <c r="B29" s="147" t="s">
        <v>324</v>
      </c>
      <c r="C29" t="s">
        <v>49</v>
      </c>
      <c r="D29" s="151">
        <v>1400</v>
      </c>
      <c r="G29">
        <v>12</v>
      </c>
      <c r="J29" s="147" t="s">
        <v>77</v>
      </c>
      <c r="K29" t="s">
        <v>49</v>
      </c>
      <c r="L29" s="151">
        <v>2700</v>
      </c>
      <c r="O29">
        <v>2</v>
      </c>
      <c r="R29" s="147" t="s">
        <v>90</v>
      </c>
      <c r="S29" t="s">
        <v>50</v>
      </c>
      <c r="T29" s="151">
        <v>19100</v>
      </c>
      <c r="U29" s="151">
        <v>700</v>
      </c>
      <c r="V29" s="151">
        <v>5400</v>
      </c>
      <c r="W29">
        <v>1</v>
      </c>
      <c r="AH29" s="147" t="s">
        <v>116</v>
      </c>
      <c r="AI29" t="s">
        <v>50</v>
      </c>
      <c r="AJ29" s="151">
        <v>26400</v>
      </c>
      <c r="AK29" s="151">
        <v>34000</v>
      </c>
      <c r="AL29" s="151">
        <v>3900</v>
      </c>
      <c r="AM29">
        <v>5</v>
      </c>
      <c r="AQ29" t="s">
        <v>49</v>
      </c>
      <c r="AR29" s="151">
        <v>100</v>
      </c>
      <c r="AS29" s="151">
        <v>1700</v>
      </c>
      <c r="AT29" s="151">
        <v>1400</v>
      </c>
      <c r="AU29">
        <v>5</v>
      </c>
    </row>
    <row r="30" spans="2:47" x14ac:dyDescent="0.4">
      <c r="B30" s="147" t="s">
        <v>325</v>
      </c>
      <c r="C30" t="s">
        <v>49</v>
      </c>
      <c r="D30" s="151">
        <v>2500</v>
      </c>
      <c r="G30">
        <v>9</v>
      </c>
      <c r="J30" s="147" t="s">
        <v>78</v>
      </c>
      <c r="K30" t="s">
        <v>49</v>
      </c>
      <c r="L30" s="151">
        <v>5600</v>
      </c>
      <c r="O30">
        <v>13</v>
      </c>
      <c r="S30" t="s">
        <v>49</v>
      </c>
      <c r="T30" s="151">
        <v>2900</v>
      </c>
      <c r="V30" s="151">
        <v>200</v>
      </c>
      <c r="W30">
        <v>8</v>
      </c>
      <c r="AH30" s="147" t="s">
        <v>117</v>
      </c>
      <c r="AI30" t="s">
        <v>49</v>
      </c>
      <c r="AJ30" s="151">
        <v>12400</v>
      </c>
      <c r="AL30" s="151">
        <v>100</v>
      </c>
      <c r="AM30">
        <v>2</v>
      </c>
      <c r="AP30" s="147" t="s">
        <v>369</v>
      </c>
      <c r="AQ30" t="s">
        <v>49</v>
      </c>
      <c r="AT30" s="151">
        <v>400</v>
      </c>
      <c r="AU30">
        <v>3</v>
      </c>
    </row>
    <row r="31" spans="2:47" x14ac:dyDescent="0.4">
      <c r="B31" s="147" t="s">
        <v>342</v>
      </c>
      <c r="C31" t="s">
        <v>49</v>
      </c>
      <c r="D31" s="151">
        <v>9900</v>
      </c>
      <c r="G31">
        <v>13</v>
      </c>
      <c r="K31" t="s">
        <v>52</v>
      </c>
      <c r="L31" s="151">
        <v>1100</v>
      </c>
      <c r="O31">
        <v>5</v>
      </c>
      <c r="S31" t="s">
        <v>53</v>
      </c>
      <c r="T31" s="151">
        <v>200</v>
      </c>
      <c r="U31" s="151">
        <v>500</v>
      </c>
      <c r="W31">
        <v>1</v>
      </c>
      <c r="AI31" t="s">
        <v>53</v>
      </c>
      <c r="AJ31" s="151">
        <v>500</v>
      </c>
      <c r="AK31" s="151">
        <v>200</v>
      </c>
      <c r="AM31">
        <v>3</v>
      </c>
      <c r="AP31" s="147" t="s">
        <v>138</v>
      </c>
      <c r="AQ31" t="s">
        <v>49</v>
      </c>
      <c r="AR31" s="151">
        <v>100</v>
      </c>
      <c r="AS31" s="151">
        <v>400</v>
      </c>
      <c r="AT31" s="151">
        <v>500</v>
      </c>
      <c r="AU31">
        <v>8</v>
      </c>
    </row>
    <row r="32" spans="2:47" x14ac:dyDescent="0.4">
      <c r="B32" s="147" t="s">
        <v>71</v>
      </c>
      <c r="C32" t="s">
        <v>49</v>
      </c>
      <c r="D32" s="151">
        <v>6400</v>
      </c>
      <c r="G32">
        <v>8</v>
      </c>
      <c r="J32" s="147" t="s">
        <v>79</v>
      </c>
      <c r="K32" t="s">
        <v>49</v>
      </c>
      <c r="L32" s="151">
        <v>3200</v>
      </c>
      <c r="O32">
        <v>14</v>
      </c>
      <c r="R32" s="147" t="s">
        <v>349</v>
      </c>
      <c r="S32" t="s">
        <v>49</v>
      </c>
      <c r="T32" s="151">
        <v>100</v>
      </c>
      <c r="W32">
        <v>1</v>
      </c>
      <c r="AH32" s="147" t="s">
        <v>118</v>
      </c>
      <c r="AI32" t="s">
        <v>49</v>
      </c>
      <c r="AJ32" s="151">
        <v>100</v>
      </c>
      <c r="AK32" s="151">
        <v>400</v>
      </c>
      <c r="AL32" s="151">
        <v>2000</v>
      </c>
      <c r="AM32">
        <v>2</v>
      </c>
      <c r="AP32" s="147" t="s">
        <v>139</v>
      </c>
      <c r="AQ32" t="s">
        <v>49</v>
      </c>
      <c r="AR32" s="151">
        <v>100</v>
      </c>
      <c r="AS32" s="151">
        <v>600</v>
      </c>
      <c r="AU32">
        <v>3</v>
      </c>
    </row>
    <row r="33" spans="2:47" x14ac:dyDescent="0.4">
      <c r="C33" t="s">
        <v>67</v>
      </c>
      <c r="D33" s="151">
        <v>4500</v>
      </c>
      <c r="G33">
        <v>8</v>
      </c>
      <c r="K33" t="s">
        <v>52</v>
      </c>
      <c r="L33" s="151">
        <v>2100</v>
      </c>
      <c r="O33">
        <v>9</v>
      </c>
      <c r="R33" s="147" t="s">
        <v>91</v>
      </c>
      <c r="S33" t="s">
        <v>49</v>
      </c>
      <c r="T33" s="151">
        <v>500</v>
      </c>
      <c r="W33">
        <v>7</v>
      </c>
      <c r="AH33" s="147" t="s">
        <v>119</v>
      </c>
      <c r="AI33" t="s">
        <v>50</v>
      </c>
      <c r="AJ33" s="151">
        <v>21800</v>
      </c>
      <c r="AK33" s="151">
        <v>400</v>
      </c>
      <c r="AL33" s="151">
        <v>300</v>
      </c>
      <c r="AM33">
        <v>1</v>
      </c>
      <c r="AQ33" t="s">
        <v>53</v>
      </c>
      <c r="AS33" s="151">
        <v>200</v>
      </c>
      <c r="AU33">
        <v>4</v>
      </c>
    </row>
    <row r="34" spans="2:47" x14ac:dyDescent="0.4">
      <c r="C34" t="s">
        <v>53</v>
      </c>
      <c r="D34" s="151">
        <v>700</v>
      </c>
      <c r="E34" s="151">
        <v>500</v>
      </c>
      <c r="G34">
        <v>3</v>
      </c>
      <c r="K34" t="s">
        <v>53</v>
      </c>
      <c r="L34" s="151">
        <v>1300</v>
      </c>
      <c r="O34">
        <v>3</v>
      </c>
      <c r="R34" s="147" t="s">
        <v>92</v>
      </c>
      <c r="S34" t="s">
        <v>50</v>
      </c>
      <c r="T34" s="151">
        <v>21100</v>
      </c>
      <c r="U34" s="151">
        <v>43100</v>
      </c>
      <c r="V34" s="151">
        <v>4500</v>
      </c>
      <c r="W34">
        <v>4</v>
      </c>
      <c r="AI34" t="s">
        <v>49</v>
      </c>
      <c r="AJ34" s="151">
        <v>19100</v>
      </c>
      <c r="AL34" s="151">
        <v>500</v>
      </c>
      <c r="AM34">
        <v>8</v>
      </c>
      <c r="AP34" s="147" t="s">
        <v>140</v>
      </c>
      <c r="AQ34" t="s">
        <v>49</v>
      </c>
      <c r="AR34" s="151">
        <v>900</v>
      </c>
      <c r="AS34" s="151">
        <v>600</v>
      </c>
      <c r="AU34">
        <v>17</v>
      </c>
    </row>
    <row r="35" spans="2:47" x14ac:dyDescent="0.4">
      <c r="C35" t="s">
        <v>52</v>
      </c>
      <c r="D35" s="151">
        <v>100</v>
      </c>
      <c r="G35">
        <v>1</v>
      </c>
      <c r="J35" s="147" t="s">
        <v>80</v>
      </c>
      <c r="K35" t="s">
        <v>49</v>
      </c>
      <c r="L35" s="151">
        <v>6000</v>
      </c>
      <c r="O35">
        <v>5</v>
      </c>
      <c r="S35" t="s">
        <v>49</v>
      </c>
      <c r="T35" s="151">
        <v>9800</v>
      </c>
      <c r="W35">
        <v>20</v>
      </c>
      <c r="AH35" s="147" t="s">
        <v>120</v>
      </c>
      <c r="AI35" t="s">
        <v>50</v>
      </c>
      <c r="AJ35" s="151">
        <v>11200</v>
      </c>
      <c r="AK35" s="151">
        <v>3900</v>
      </c>
      <c r="AL35" s="151">
        <v>600</v>
      </c>
      <c r="AM35">
        <v>3</v>
      </c>
      <c r="AP35" s="147" t="s">
        <v>141</v>
      </c>
      <c r="AQ35" t="s">
        <v>49</v>
      </c>
      <c r="AR35" s="151">
        <v>100</v>
      </c>
      <c r="AU35">
        <v>5</v>
      </c>
    </row>
    <row r="36" spans="2:47" x14ac:dyDescent="0.4">
      <c r="B36" s="147" t="s">
        <v>331</v>
      </c>
      <c r="C36" t="s">
        <v>49</v>
      </c>
      <c r="D36" s="151">
        <v>12100</v>
      </c>
      <c r="G36">
        <v>9</v>
      </c>
      <c r="K36" t="s">
        <v>52</v>
      </c>
      <c r="L36" s="151">
        <v>2600</v>
      </c>
      <c r="O36">
        <v>18</v>
      </c>
      <c r="S36" t="s">
        <v>52</v>
      </c>
      <c r="T36" s="151">
        <v>1100</v>
      </c>
      <c r="W36">
        <v>11</v>
      </c>
      <c r="AI36" t="s">
        <v>49</v>
      </c>
      <c r="AJ36" s="151">
        <v>8000</v>
      </c>
      <c r="AK36" s="151">
        <v>300</v>
      </c>
      <c r="AL36" s="151">
        <v>300</v>
      </c>
      <c r="AM36">
        <v>4</v>
      </c>
      <c r="AP36" s="147" t="s">
        <v>352</v>
      </c>
      <c r="AQ36" t="s">
        <v>49</v>
      </c>
      <c r="AR36" s="151">
        <v>100</v>
      </c>
      <c r="AS36" s="151">
        <v>300</v>
      </c>
      <c r="AT36" s="151">
        <v>800</v>
      </c>
      <c r="AU36">
        <v>4</v>
      </c>
    </row>
    <row r="37" spans="2:47" x14ac:dyDescent="0.4">
      <c r="C37" t="s">
        <v>53</v>
      </c>
      <c r="D37" s="151">
        <v>1000</v>
      </c>
      <c r="E37" s="151">
        <v>500</v>
      </c>
      <c r="G37">
        <v>2</v>
      </c>
      <c r="J37" s="147" t="s">
        <v>315</v>
      </c>
      <c r="K37" t="s">
        <v>49</v>
      </c>
      <c r="L37" s="151">
        <v>2300</v>
      </c>
      <c r="O37">
        <v>3</v>
      </c>
      <c r="R37" s="147" t="s">
        <v>337</v>
      </c>
      <c r="S37" t="s">
        <v>49</v>
      </c>
      <c r="T37" s="151">
        <v>2900</v>
      </c>
      <c r="W37">
        <v>5</v>
      </c>
      <c r="AI37" t="s">
        <v>53</v>
      </c>
      <c r="AJ37" s="151">
        <v>100</v>
      </c>
      <c r="AM37">
        <v>2</v>
      </c>
      <c r="AP37" s="147" t="s">
        <v>142</v>
      </c>
      <c r="AQ37" t="s">
        <v>49</v>
      </c>
      <c r="AR37" s="151">
        <v>100</v>
      </c>
      <c r="AU37">
        <v>5</v>
      </c>
    </row>
    <row r="38" spans="2:47" x14ac:dyDescent="0.4">
      <c r="C38" t="s">
        <v>52</v>
      </c>
      <c r="D38" s="151">
        <v>600</v>
      </c>
      <c r="G38">
        <v>3</v>
      </c>
      <c r="K38" t="s">
        <v>53</v>
      </c>
      <c r="L38" s="151">
        <v>200</v>
      </c>
      <c r="O38">
        <v>1</v>
      </c>
      <c r="R38" s="147" t="s">
        <v>93</v>
      </c>
      <c r="S38" t="s">
        <v>50</v>
      </c>
      <c r="T38" s="151">
        <v>64800</v>
      </c>
      <c r="U38" s="151">
        <v>700</v>
      </c>
      <c r="V38" s="151">
        <v>400</v>
      </c>
      <c r="W38">
        <v>3</v>
      </c>
      <c r="AH38" s="147" t="s">
        <v>121</v>
      </c>
      <c r="AI38" t="s">
        <v>49</v>
      </c>
      <c r="AJ38" s="151">
        <v>500</v>
      </c>
      <c r="AL38" s="151">
        <v>1700</v>
      </c>
      <c r="AM38">
        <v>11</v>
      </c>
      <c r="AO38" s="147" t="s">
        <v>47</v>
      </c>
      <c r="AP38" s="147" t="s">
        <v>143</v>
      </c>
      <c r="AQ38" t="s">
        <v>51</v>
      </c>
      <c r="AR38" s="151">
        <v>1100</v>
      </c>
      <c r="AS38" s="151">
        <v>1300</v>
      </c>
      <c r="AT38" s="151">
        <v>400</v>
      </c>
      <c r="AU38">
        <v>2</v>
      </c>
    </row>
    <row r="39" spans="2:47" x14ac:dyDescent="0.4">
      <c r="J39" s="147" t="s">
        <v>81</v>
      </c>
      <c r="K39" t="s">
        <v>50</v>
      </c>
      <c r="L39" s="151">
        <v>27900</v>
      </c>
      <c r="M39" s="151">
        <v>600</v>
      </c>
      <c r="O39">
        <v>9</v>
      </c>
      <c r="S39" t="s">
        <v>49</v>
      </c>
      <c r="T39" s="151">
        <v>17400</v>
      </c>
      <c r="U39" s="151">
        <v>300</v>
      </c>
      <c r="V39" s="151">
        <v>3300</v>
      </c>
      <c r="W39">
        <v>30</v>
      </c>
      <c r="AH39" s="147" t="s">
        <v>122</v>
      </c>
      <c r="AI39" t="s">
        <v>49</v>
      </c>
      <c r="AJ39" s="151">
        <v>300</v>
      </c>
      <c r="AL39" s="151">
        <v>300</v>
      </c>
      <c r="AM39">
        <v>10</v>
      </c>
      <c r="AQ39" t="s">
        <v>49</v>
      </c>
      <c r="AR39" s="151">
        <v>200</v>
      </c>
      <c r="AS39" s="151">
        <v>600</v>
      </c>
      <c r="AT39" s="151">
        <v>400</v>
      </c>
      <c r="AU39">
        <v>9</v>
      </c>
    </row>
    <row r="40" spans="2:47" x14ac:dyDescent="0.4">
      <c r="K40" t="s">
        <v>49</v>
      </c>
      <c r="L40" s="151">
        <v>6600</v>
      </c>
      <c r="O40">
        <v>7</v>
      </c>
      <c r="R40" s="147" t="s">
        <v>350</v>
      </c>
      <c r="S40" t="s">
        <v>49</v>
      </c>
      <c r="T40" s="151">
        <v>2600</v>
      </c>
      <c r="W40">
        <v>5</v>
      </c>
      <c r="AI40" t="s">
        <v>52</v>
      </c>
      <c r="AJ40" s="151">
        <v>100</v>
      </c>
      <c r="AM40">
        <v>2</v>
      </c>
      <c r="AP40" s="147" t="s">
        <v>144</v>
      </c>
      <c r="AQ40" t="s">
        <v>49</v>
      </c>
      <c r="AR40" s="151">
        <v>500</v>
      </c>
      <c r="AS40" s="151">
        <v>300</v>
      </c>
      <c r="AT40" s="151">
        <v>25500</v>
      </c>
      <c r="AU40">
        <v>14</v>
      </c>
    </row>
    <row r="41" spans="2:47" x14ac:dyDescent="0.4">
      <c r="K41" t="s">
        <v>53</v>
      </c>
      <c r="L41" s="151">
        <v>5900</v>
      </c>
      <c r="O41">
        <v>12</v>
      </c>
      <c r="R41" s="147" t="s">
        <v>94</v>
      </c>
      <c r="S41" t="s">
        <v>53</v>
      </c>
      <c r="T41" s="151">
        <v>4200</v>
      </c>
      <c r="W41">
        <v>3</v>
      </c>
      <c r="AI41" t="s">
        <v>53</v>
      </c>
      <c r="AK41" s="151">
        <v>200</v>
      </c>
      <c r="AM41">
        <v>2</v>
      </c>
      <c r="AQ41" t="s">
        <v>145</v>
      </c>
      <c r="AR41" s="151">
        <v>100</v>
      </c>
      <c r="AU41">
        <v>4</v>
      </c>
    </row>
    <row r="42" spans="2:47" x14ac:dyDescent="0.4">
      <c r="K42" t="s">
        <v>52</v>
      </c>
      <c r="L42" s="151">
        <v>2700</v>
      </c>
      <c r="N42" s="151">
        <v>200</v>
      </c>
      <c r="O42">
        <v>23</v>
      </c>
      <c r="S42" t="s">
        <v>49</v>
      </c>
      <c r="T42" s="151">
        <v>1300</v>
      </c>
      <c r="W42">
        <v>2</v>
      </c>
      <c r="AH42" s="147" t="s">
        <v>123</v>
      </c>
      <c r="AI42" t="s">
        <v>49</v>
      </c>
      <c r="AJ42" s="151">
        <v>25500</v>
      </c>
      <c r="AK42" s="151">
        <v>200</v>
      </c>
      <c r="AL42" s="151">
        <v>20600</v>
      </c>
      <c r="AM42">
        <v>51</v>
      </c>
      <c r="AP42" s="147" t="s">
        <v>316</v>
      </c>
      <c r="AQ42" t="s">
        <v>49</v>
      </c>
      <c r="AR42" s="151">
        <v>400</v>
      </c>
      <c r="AU42">
        <v>3</v>
      </c>
    </row>
    <row r="43" spans="2:47" x14ac:dyDescent="0.4">
      <c r="J43" s="147" t="s">
        <v>82</v>
      </c>
      <c r="K43" t="s">
        <v>50</v>
      </c>
      <c r="L43" s="151">
        <v>62500</v>
      </c>
      <c r="M43" s="151">
        <v>100</v>
      </c>
      <c r="N43" s="151">
        <v>100</v>
      </c>
      <c r="O43">
        <v>3</v>
      </c>
      <c r="S43" t="s">
        <v>52</v>
      </c>
      <c r="T43" s="151">
        <v>1100</v>
      </c>
      <c r="W43">
        <v>8</v>
      </c>
      <c r="AI43" t="s">
        <v>50</v>
      </c>
      <c r="AJ43" s="151">
        <v>5900</v>
      </c>
      <c r="AK43" s="151">
        <v>27400</v>
      </c>
      <c r="AL43" s="151">
        <v>3100</v>
      </c>
      <c r="AM43">
        <v>2</v>
      </c>
      <c r="AP43" s="147" t="s">
        <v>146</v>
      </c>
      <c r="AQ43" t="s">
        <v>67</v>
      </c>
      <c r="AR43" s="151">
        <v>300</v>
      </c>
      <c r="AU43">
        <v>2</v>
      </c>
    </row>
    <row r="44" spans="2:47" x14ac:dyDescent="0.4">
      <c r="K44" t="s">
        <v>49</v>
      </c>
      <c r="L44" s="151">
        <v>12800</v>
      </c>
      <c r="O44">
        <v>31</v>
      </c>
      <c r="R44" s="147" t="s">
        <v>95</v>
      </c>
      <c r="S44" t="s">
        <v>49</v>
      </c>
      <c r="T44" s="151">
        <v>6400</v>
      </c>
      <c r="W44">
        <v>9</v>
      </c>
      <c r="AI44" t="s">
        <v>53</v>
      </c>
      <c r="AJ44" s="151">
        <v>500</v>
      </c>
      <c r="AM44">
        <v>6</v>
      </c>
      <c r="AQ44" t="s">
        <v>49</v>
      </c>
      <c r="AR44" s="151">
        <v>200</v>
      </c>
      <c r="AS44" s="151">
        <v>100</v>
      </c>
      <c r="AT44" s="151">
        <v>100</v>
      </c>
      <c r="AU44">
        <v>25</v>
      </c>
    </row>
    <row r="45" spans="2:47" x14ac:dyDescent="0.4">
      <c r="K45" t="s">
        <v>52</v>
      </c>
      <c r="L45" s="151">
        <v>3800</v>
      </c>
      <c r="N45" s="151">
        <v>100</v>
      </c>
      <c r="O45">
        <v>62</v>
      </c>
      <c r="S45" t="s">
        <v>53</v>
      </c>
      <c r="T45" s="151">
        <v>3000</v>
      </c>
      <c r="U45" s="151">
        <v>4600</v>
      </c>
      <c r="W45">
        <v>7</v>
      </c>
      <c r="AI45" t="s">
        <v>52</v>
      </c>
      <c r="AJ45" s="151">
        <v>500</v>
      </c>
      <c r="AM45">
        <v>8</v>
      </c>
    </row>
    <row r="46" spans="2:47" x14ac:dyDescent="0.4">
      <c r="K46" t="s">
        <v>53</v>
      </c>
      <c r="L46" s="151">
        <v>1000</v>
      </c>
      <c r="O46">
        <v>1</v>
      </c>
      <c r="S46" t="s">
        <v>52</v>
      </c>
      <c r="T46" s="151">
        <v>1500</v>
      </c>
      <c r="U46" s="151">
        <v>1000</v>
      </c>
      <c r="W46">
        <v>8</v>
      </c>
      <c r="AH46" s="147" t="s">
        <v>124</v>
      </c>
      <c r="AI46" t="s">
        <v>50</v>
      </c>
      <c r="AJ46" s="151">
        <v>7300</v>
      </c>
      <c r="AK46" s="151">
        <v>1600</v>
      </c>
      <c r="AL46" s="151">
        <v>300</v>
      </c>
      <c r="AM46">
        <v>1</v>
      </c>
    </row>
    <row r="47" spans="2:47" x14ac:dyDescent="0.4">
      <c r="J47" s="147" t="s">
        <v>83</v>
      </c>
      <c r="K47" t="s">
        <v>50</v>
      </c>
      <c r="L47" s="151">
        <v>67600</v>
      </c>
      <c r="M47" s="151">
        <v>300</v>
      </c>
      <c r="O47">
        <v>13</v>
      </c>
      <c r="R47" s="147" t="s">
        <v>96</v>
      </c>
      <c r="S47" t="s">
        <v>53</v>
      </c>
      <c r="T47" s="151">
        <v>600</v>
      </c>
      <c r="W47">
        <v>4</v>
      </c>
      <c r="AI47" t="s">
        <v>49</v>
      </c>
      <c r="AJ47" s="151">
        <v>3200</v>
      </c>
      <c r="AL47" s="151">
        <v>600</v>
      </c>
      <c r="AM47">
        <v>9</v>
      </c>
    </row>
    <row r="48" spans="2:47" x14ac:dyDescent="0.4">
      <c r="K48" t="s">
        <v>49</v>
      </c>
      <c r="L48" s="151">
        <v>14400</v>
      </c>
      <c r="M48" s="151">
        <v>300</v>
      </c>
      <c r="O48">
        <v>34</v>
      </c>
      <c r="R48" s="147" t="s">
        <v>97</v>
      </c>
      <c r="S48" t="s">
        <v>49</v>
      </c>
      <c r="T48" s="151">
        <v>4200</v>
      </c>
      <c r="W48">
        <v>10</v>
      </c>
      <c r="AI48" t="s">
        <v>52</v>
      </c>
      <c r="AJ48" s="151">
        <v>200</v>
      </c>
      <c r="AM48">
        <v>2</v>
      </c>
    </row>
    <row r="49" spans="18:39" x14ac:dyDescent="0.4">
      <c r="S49" t="s">
        <v>52</v>
      </c>
      <c r="T49" s="151">
        <v>2200</v>
      </c>
      <c r="U49" s="151">
        <v>200</v>
      </c>
      <c r="W49">
        <v>10</v>
      </c>
      <c r="AI49" t="s">
        <v>53</v>
      </c>
      <c r="AJ49" s="151">
        <v>100</v>
      </c>
      <c r="AM49">
        <v>1</v>
      </c>
    </row>
    <row r="50" spans="18:39" x14ac:dyDescent="0.4">
      <c r="R50" s="147" t="s">
        <v>98</v>
      </c>
      <c r="S50" t="s">
        <v>50</v>
      </c>
      <c r="T50" s="151">
        <v>39400</v>
      </c>
      <c r="U50" s="151">
        <v>1000</v>
      </c>
      <c r="V50" s="151">
        <v>300</v>
      </c>
      <c r="W50">
        <v>1</v>
      </c>
      <c r="AH50" s="147" t="s">
        <v>334</v>
      </c>
      <c r="AI50" t="s">
        <v>49</v>
      </c>
      <c r="AJ50" s="151">
        <v>100</v>
      </c>
      <c r="AK50" s="151">
        <v>100</v>
      </c>
      <c r="AL50" s="151">
        <v>4400</v>
      </c>
      <c r="AM50">
        <v>1</v>
      </c>
    </row>
    <row r="51" spans="18:39" x14ac:dyDescent="0.4">
      <c r="S51" t="s">
        <v>49</v>
      </c>
      <c r="T51" s="151">
        <v>19900</v>
      </c>
      <c r="W51">
        <v>30</v>
      </c>
      <c r="AH51" s="147" t="s">
        <v>364</v>
      </c>
      <c r="AI51" t="s">
        <v>49</v>
      </c>
      <c r="AJ51" s="151">
        <v>7000</v>
      </c>
      <c r="AM51">
        <v>1</v>
      </c>
    </row>
    <row r="52" spans="18:39" x14ac:dyDescent="0.4">
      <c r="S52" t="s">
        <v>52</v>
      </c>
      <c r="T52" s="151">
        <v>1100</v>
      </c>
      <c r="V52" s="151">
        <v>100</v>
      </c>
      <c r="W52">
        <v>2</v>
      </c>
      <c r="AH52" s="147" t="s">
        <v>125</v>
      </c>
      <c r="AI52" t="s">
        <v>50</v>
      </c>
      <c r="AJ52" s="151">
        <v>2600</v>
      </c>
      <c r="AM52">
        <v>2</v>
      </c>
    </row>
    <row r="53" spans="18:39" x14ac:dyDescent="0.4">
      <c r="S53" t="s">
        <v>53</v>
      </c>
      <c r="T53" s="151">
        <v>100</v>
      </c>
      <c r="U53" s="151">
        <v>100</v>
      </c>
      <c r="W53">
        <v>1</v>
      </c>
      <c r="AI53" t="s">
        <v>49</v>
      </c>
      <c r="AJ53" s="151">
        <v>400</v>
      </c>
      <c r="AK53" s="151">
        <v>200</v>
      </c>
      <c r="AL53" s="151">
        <v>6600</v>
      </c>
      <c r="AM53">
        <v>13</v>
      </c>
    </row>
    <row r="54" spans="18:39" x14ac:dyDescent="0.4">
      <c r="R54" s="147" t="s">
        <v>99</v>
      </c>
      <c r="S54" t="s">
        <v>53</v>
      </c>
      <c r="T54" s="151">
        <v>2500</v>
      </c>
      <c r="U54" s="151">
        <v>6200</v>
      </c>
      <c r="W54">
        <v>1</v>
      </c>
      <c r="AI54" t="s">
        <v>53</v>
      </c>
      <c r="AJ54" s="151">
        <v>100</v>
      </c>
      <c r="AM54">
        <v>1</v>
      </c>
    </row>
    <row r="55" spans="18:39" x14ac:dyDescent="0.4">
      <c r="R55" s="147" t="s">
        <v>351</v>
      </c>
      <c r="S55" t="s">
        <v>49</v>
      </c>
      <c r="T55" s="151">
        <v>3200</v>
      </c>
      <c r="W55">
        <v>4</v>
      </c>
      <c r="AI55" t="s">
        <v>52</v>
      </c>
      <c r="AJ55" s="151">
        <v>100</v>
      </c>
      <c r="AL55" s="151">
        <v>100</v>
      </c>
      <c r="AM55">
        <v>12</v>
      </c>
    </row>
    <row r="56" spans="18:39" x14ac:dyDescent="0.4">
      <c r="S56" t="s">
        <v>52</v>
      </c>
      <c r="T56" s="151">
        <v>400</v>
      </c>
      <c r="W56">
        <v>3</v>
      </c>
      <c r="AH56" s="147" t="s">
        <v>365</v>
      </c>
      <c r="AI56" t="s">
        <v>49</v>
      </c>
      <c r="AJ56" s="151">
        <v>3600</v>
      </c>
      <c r="AM56">
        <v>2</v>
      </c>
    </row>
    <row r="57" spans="18:39" x14ac:dyDescent="0.4">
      <c r="R57" s="147" t="s">
        <v>100</v>
      </c>
      <c r="S57" t="s">
        <v>53</v>
      </c>
      <c r="T57" s="151">
        <v>400</v>
      </c>
      <c r="W57">
        <v>1</v>
      </c>
      <c r="AH57" s="147" t="s">
        <v>126</v>
      </c>
      <c r="AI57" t="s">
        <v>50</v>
      </c>
      <c r="AJ57" s="151">
        <v>52900</v>
      </c>
      <c r="AK57" s="151">
        <v>20300</v>
      </c>
      <c r="AL57" s="151">
        <v>22000</v>
      </c>
      <c r="AM57">
        <v>5</v>
      </c>
    </row>
    <row r="58" spans="18:39" x14ac:dyDescent="0.4">
      <c r="S58" t="s">
        <v>49</v>
      </c>
      <c r="T58" s="151">
        <v>200</v>
      </c>
      <c r="W58">
        <v>2</v>
      </c>
      <c r="AI58" t="s">
        <v>49</v>
      </c>
      <c r="AJ58" s="151">
        <v>24900</v>
      </c>
      <c r="AL58" s="151">
        <v>600</v>
      </c>
      <c r="AM58">
        <v>5</v>
      </c>
    </row>
    <row r="59" spans="18:39" x14ac:dyDescent="0.4">
      <c r="AI59" t="s">
        <v>53</v>
      </c>
      <c r="AJ59" s="151">
        <v>900</v>
      </c>
      <c r="AK59" s="151">
        <v>100</v>
      </c>
      <c r="AM59">
        <v>3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workbookViewId="0">
      <selection activeCell="M13" sqref="M13"/>
    </sheetView>
  </sheetViews>
  <sheetFormatPr baseColWidth="10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4">
      <c r="A2" s="81" t="str">
        <f>'Tabeller fra Fisknytt'!A2</f>
        <v>Fisknytt uke 11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4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3.25" thickBot="1" x14ac:dyDescent="0.45">
      <c r="A6" s="118" t="str">
        <f>"Prisrapport fersk-omsetning uke "&amp;MID(A2,14,2)</f>
        <v>Prisrapport fersk-omsetning uke 11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4">
      <c r="A7" s="55" t="s">
        <v>147</v>
      </c>
      <c r="B7" s="54" t="s">
        <v>148</v>
      </c>
      <c r="C7" s="108" t="str">
        <f>"Uke "&amp;MID(A2,14,7)</f>
        <v>Uke 11 2026</v>
      </c>
      <c r="D7" s="108"/>
      <c r="E7" s="108" t="s">
        <v>149</v>
      </c>
      <c r="F7" s="108"/>
      <c r="G7" s="108" t="s">
        <v>150</v>
      </c>
      <c r="H7" s="108"/>
      <c r="I7" s="108" t="s">
        <v>151</v>
      </c>
      <c r="J7" s="109"/>
    </row>
    <row r="8" spans="1:10" x14ac:dyDescent="0.4">
      <c r="A8" s="49" t="s">
        <v>152</v>
      </c>
      <c r="B8" s="48" t="s">
        <v>153</v>
      </c>
      <c r="C8" s="48" t="s">
        <v>4</v>
      </c>
      <c r="D8" s="48" t="s">
        <v>154</v>
      </c>
      <c r="E8" s="48" t="s">
        <v>4</v>
      </c>
      <c r="F8" s="48" t="s">
        <v>154</v>
      </c>
      <c r="G8" s="48" t="s">
        <v>4</v>
      </c>
      <c r="H8" s="48" t="s">
        <v>154</v>
      </c>
      <c r="I8" s="48" t="s">
        <v>155</v>
      </c>
      <c r="J8" s="47" t="s">
        <v>156</v>
      </c>
    </row>
    <row r="9" spans="1:10" ht="19.5" thickBot="1" x14ac:dyDescent="0.45">
      <c r="A9" s="107" t="s">
        <v>157</v>
      </c>
      <c r="B9" s="43"/>
      <c r="C9" s="48" t="s">
        <v>158</v>
      </c>
      <c r="D9" s="48" t="s">
        <v>153</v>
      </c>
      <c r="E9" s="48" t="s">
        <v>158</v>
      </c>
      <c r="F9" s="48" t="s">
        <v>153</v>
      </c>
      <c r="G9" s="48" t="s">
        <v>158</v>
      </c>
      <c r="H9" s="48" t="s">
        <v>153</v>
      </c>
      <c r="I9" s="48" t="s">
        <v>159</v>
      </c>
      <c r="J9" s="47" t="s">
        <v>160</v>
      </c>
    </row>
    <row r="10" spans="1:10" x14ac:dyDescent="0.4">
      <c r="A10" s="112" t="s">
        <v>161</v>
      </c>
      <c r="B10" s="113">
        <v>74.75</v>
      </c>
      <c r="C10" s="114">
        <v>1234784.6000000001</v>
      </c>
      <c r="D10" s="115">
        <v>102.24294430837313</v>
      </c>
      <c r="E10" s="114">
        <v>6506010.2999999998</v>
      </c>
      <c r="F10" s="115">
        <v>100.65296127620142</v>
      </c>
      <c r="G10" s="114">
        <v>8834821.5999999996</v>
      </c>
      <c r="H10" s="115">
        <v>80.16397836930291</v>
      </c>
      <c r="I10" s="116">
        <v>-0.26359460387972067</v>
      </c>
      <c r="J10" s="117">
        <v>0.25558839922476118</v>
      </c>
    </row>
    <row r="11" spans="1:10" x14ac:dyDescent="0.4">
      <c r="A11" s="42" t="s">
        <v>162</v>
      </c>
      <c r="B11" s="111">
        <v>72.25</v>
      </c>
      <c r="C11" s="64">
        <v>3465485.8</v>
      </c>
      <c r="D11" s="65">
        <v>100.92930204411331</v>
      </c>
      <c r="E11" s="64">
        <v>16378369.5</v>
      </c>
      <c r="F11" s="65">
        <v>98.978258910449085</v>
      </c>
      <c r="G11" s="64" t="s">
        <v>356</v>
      </c>
      <c r="H11" s="65" t="s">
        <v>356</v>
      </c>
      <c r="I11" s="66" t="s">
        <v>356</v>
      </c>
      <c r="J11" s="45" t="s">
        <v>356</v>
      </c>
    </row>
    <row r="12" spans="1:10" x14ac:dyDescent="0.4">
      <c r="A12" s="42" t="s">
        <v>163</v>
      </c>
      <c r="B12" s="111">
        <v>69.75</v>
      </c>
      <c r="C12" s="64">
        <v>2840676.2</v>
      </c>
      <c r="D12" s="65">
        <v>99.130297324677201</v>
      </c>
      <c r="E12" s="64">
        <v>11873527.699999999</v>
      </c>
      <c r="F12" s="65">
        <v>96.352667765515804</v>
      </c>
      <c r="G12" s="64" t="s">
        <v>356</v>
      </c>
      <c r="H12" s="65" t="s">
        <v>356</v>
      </c>
      <c r="I12" s="66" t="s">
        <v>356</v>
      </c>
      <c r="J12" s="45" t="s">
        <v>356</v>
      </c>
    </row>
    <row r="13" spans="1:10" x14ac:dyDescent="0.4">
      <c r="A13" s="42" t="s">
        <v>164</v>
      </c>
      <c r="B13" s="111">
        <v>67.25</v>
      </c>
      <c r="C13" s="64">
        <v>625878.80000000005</v>
      </c>
      <c r="D13" s="65">
        <v>96.992387872902185</v>
      </c>
      <c r="E13" s="64">
        <v>2988638.1</v>
      </c>
      <c r="F13" s="65">
        <v>92.204184192128437</v>
      </c>
      <c r="G13" s="64">
        <v>6098058.5</v>
      </c>
      <c r="H13" s="65">
        <v>66.831541316149455</v>
      </c>
      <c r="I13" s="66">
        <v>-0.5099033405468314</v>
      </c>
      <c r="J13" s="45">
        <v>0.37965072144532197</v>
      </c>
    </row>
    <row r="14" spans="1:10" x14ac:dyDescent="0.4">
      <c r="A14" s="42" t="s">
        <v>165</v>
      </c>
      <c r="B14" s="111">
        <v>64.75</v>
      </c>
      <c r="C14" s="64">
        <v>2884.6</v>
      </c>
      <c r="D14" s="65">
        <v>97.076448257930309</v>
      </c>
      <c r="E14" s="64">
        <v>26883.1</v>
      </c>
      <c r="F14" s="65">
        <v>80.784603194089456</v>
      </c>
      <c r="G14" s="64">
        <v>50518.6</v>
      </c>
      <c r="H14" s="65">
        <v>57.108761818224984</v>
      </c>
      <c r="I14" s="66">
        <v>-0.46785738322122944</v>
      </c>
      <c r="J14" s="45">
        <v>0.41457458754269222</v>
      </c>
    </row>
    <row r="15" spans="1:10" x14ac:dyDescent="0.4">
      <c r="A15" s="44" t="s">
        <v>166</v>
      </c>
      <c r="B15" s="110">
        <v>58.827999999999989</v>
      </c>
      <c r="C15" s="61">
        <v>19450.900000000001</v>
      </c>
      <c r="D15" s="62">
        <v>79.201421984955104</v>
      </c>
      <c r="E15" s="61">
        <v>88212.3</v>
      </c>
      <c r="F15" s="62">
        <v>77.355612629821678</v>
      </c>
      <c r="G15" s="61">
        <v>76574.8</v>
      </c>
      <c r="H15" s="62">
        <v>60.163109539982628</v>
      </c>
      <c r="I15" s="63">
        <v>0.15197558465709346</v>
      </c>
      <c r="J15" s="46">
        <v>0.2857648685597512</v>
      </c>
    </row>
    <row r="16" spans="1:10" x14ac:dyDescent="0.4">
      <c r="A16" s="44" t="s">
        <v>167</v>
      </c>
      <c r="B16" s="110">
        <v>56.861000000000018</v>
      </c>
      <c r="C16" s="61">
        <v>47935.9</v>
      </c>
      <c r="D16" s="62">
        <v>77.739945302999715</v>
      </c>
      <c r="E16" s="61">
        <v>243149.7</v>
      </c>
      <c r="F16" s="62">
        <v>73.382043805963988</v>
      </c>
      <c r="G16" s="61" t="s">
        <v>356</v>
      </c>
      <c r="H16" s="62" t="s">
        <v>356</v>
      </c>
      <c r="I16" s="63" t="s">
        <v>356</v>
      </c>
      <c r="J16" s="46" t="s">
        <v>356</v>
      </c>
    </row>
    <row r="17" spans="1:10" x14ac:dyDescent="0.4">
      <c r="A17" s="44" t="s">
        <v>168</v>
      </c>
      <c r="B17" s="110">
        <v>54.893000000000015</v>
      </c>
      <c r="C17" s="61">
        <v>41439.1</v>
      </c>
      <c r="D17" s="62">
        <v>74.540200182242728</v>
      </c>
      <c r="E17" s="61">
        <v>316089.8</v>
      </c>
      <c r="F17" s="62">
        <v>65.771369641583917</v>
      </c>
      <c r="G17" s="61" t="s">
        <v>356</v>
      </c>
      <c r="H17" s="62" t="s">
        <v>356</v>
      </c>
      <c r="I17" s="63" t="s">
        <v>356</v>
      </c>
      <c r="J17" s="46" t="s">
        <v>356</v>
      </c>
    </row>
    <row r="18" spans="1:10" x14ac:dyDescent="0.4">
      <c r="A18" s="44" t="s">
        <v>169</v>
      </c>
      <c r="B18" s="110">
        <v>52.925999999999995</v>
      </c>
      <c r="C18" s="61">
        <v>9862.4</v>
      </c>
      <c r="D18" s="62">
        <v>62.074802584350316</v>
      </c>
      <c r="E18" s="61">
        <v>177023.1</v>
      </c>
      <c r="F18" s="62">
        <v>59.695683958208086</v>
      </c>
      <c r="G18" s="61">
        <v>139143.1</v>
      </c>
      <c r="H18" s="62">
        <v>49.571917413235731</v>
      </c>
      <c r="I18" s="63">
        <v>0.27223771786024603</v>
      </c>
      <c r="J18" s="46">
        <v>0.2042238241579355</v>
      </c>
    </row>
    <row r="19" spans="1:10" x14ac:dyDescent="0.4">
      <c r="A19" s="44" t="s">
        <v>170</v>
      </c>
      <c r="B19" s="110">
        <v>50.957999999999998</v>
      </c>
      <c r="C19" s="61">
        <v>70.8</v>
      </c>
      <c r="D19" s="62">
        <v>51</v>
      </c>
      <c r="E19" s="61">
        <v>5175.1000000000004</v>
      </c>
      <c r="F19" s="62">
        <v>55.692610410634074</v>
      </c>
      <c r="G19" s="61">
        <v>1894.2</v>
      </c>
      <c r="H19" s="62">
        <v>44.307601246105918</v>
      </c>
      <c r="I19" s="63">
        <v>1.732076866223208</v>
      </c>
      <c r="J19" s="46">
        <v>0.25695385993230124</v>
      </c>
    </row>
    <row r="20" spans="1:10" x14ac:dyDescent="0.4">
      <c r="A20" s="42" t="s">
        <v>171</v>
      </c>
      <c r="B20" s="111">
        <v>49.830000000000027</v>
      </c>
      <c r="C20" s="64">
        <v>116240.4</v>
      </c>
      <c r="D20" s="65">
        <v>68.631699477978415</v>
      </c>
      <c r="E20" s="64">
        <v>562241.1</v>
      </c>
      <c r="F20" s="65">
        <v>67.349149857596615</v>
      </c>
      <c r="G20" s="64">
        <v>1268647.8999999999</v>
      </c>
      <c r="H20" s="65">
        <v>52.333437346958142</v>
      </c>
      <c r="I20" s="66">
        <v>-0.55681864132672276</v>
      </c>
      <c r="J20" s="45">
        <v>0.28692387261107843</v>
      </c>
    </row>
    <row r="21" spans="1:10" x14ac:dyDescent="0.4">
      <c r="A21" s="42" t="s">
        <v>172</v>
      </c>
      <c r="B21" s="111">
        <v>48.169999999999895</v>
      </c>
      <c r="C21" s="64">
        <v>438691.7</v>
      </c>
      <c r="D21" s="65">
        <v>64.516640433361303</v>
      </c>
      <c r="E21" s="64">
        <v>1828135.6</v>
      </c>
      <c r="F21" s="65">
        <v>64.516023417518923</v>
      </c>
      <c r="G21" s="64" t="s">
        <v>356</v>
      </c>
      <c r="H21" s="65" t="s">
        <v>356</v>
      </c>
      <c r="I21" s="66" t="s">
        <v>356</v>
      </c>
      <c r="J21" s="45" t="s">
        <v>356</v>
      </c>
    </row>
    <row r="22" spans="1:10" x14ac:dyDescent="0.4">
      <c r="A22" s="42" t="s">
        <v>173</v>
      </c>
      <c r="B22" s="111">
        <v>46.5</v>
      </c>
      <c r="C22" s="64">
        <v>515131.5</v>
      </c>
      <c r="D22" s="65">
        <v>60.249782084768633</v>
      </c>
      <c r="E22" s="64">
        <v>2784124.3</v>
      </c>
      <c r="F22" s="65">
        <v>60.332929779751616</v>
      </c>
      <c r="G22" s="64" t="s">
        <v>356</v>
      </c>
      <c r="H22" s="65" t="s">
        <v>356</v>
      </c>
      <c r="I22" s="66" t="s">
        <v>356</v>
      </c>
      <c r="J22" s="45" t="s">
        <v>356</v>
      </c>
    </row>
    <row r="23" spans="1:10" x14ac:dyDescent="0.4">
      <c r="A23" s="42" t="s">
        <v>174</v>
      </c>
      <c r="B23" s="111">
        <v>44.829999999999984</v>
      </c>
      <c r="C23" s="64">
        <v>87911</v>
      </c>
      <c r="D23" s="65">
        <v>56.63517261776115</v>
      </c>
      <c r="E23" s="64">
        <v>986355.3</v>
      </c>
      <c r="F23" s="65">
        <v>56.334656700278323</v>
      </c>
      <c r="G23" s="64">
        <v>1587998</v>
      </c>
      <c r="H23" s="65">
        <v>45.811040246902124</v>
      </c>
      <c r="I23" s="66">
        <v>-0.37886867615702285</v>
      </c>
      <c r="J23" s="45">
        <v>0.22971791071886513</v>
      </c>
    </row>
    <row r="24" spans="1:10" x14ac:dyDescent="0.4">
      <c r="A24" s="42" t="s">
        <v>175</v>
      </c>
      <c r="B24" s="111">
        <v>43.17</v>
      </c>
      <c r="C24" s="64">
        <v>905.7</v>
      </c>
      <c r="D24" s="65">
        <v>43.294170255051341</v>
      </c>
      <c r="E24" s="64">
        <v>27675.5</v>
      </c>
      <c r="F24" s="65">
        <v>51.064761250925891</v>
      </c>
      <c r="G24" s="64">
        <v>38776.199999999997</v>
      </c>
      <c r="H24" s="65">
        <v>37.80218226644179</v>
      </c>
      <c r="I24" s="66">
        <v>-0.28627611782485129</v>
      </c>
      <c r="J24" s="45">
        <v>0.35084162313713085</v>
      </c>
    </row>
    <row r="25" spans="1:10" x14ac:dyDescent="0.4">
      <c r="A25" s="44" t="s">
        <v>326</v>
      </c>
      <c r="B25" s="110">
        <v>52.5</v>
      </c>
      <c r="C25" s="61">
        <v>773</v>
      </c>
      <c r="D25" s="62">
        <v>70</v>
      </c>
      <c r="E25" s="61">
        <v>1039</v>
      </c>
      <c r="F25" s="62">
        <v>70.163618864292587</v>
      </c>
      <c r="G25" s="61">
        <v>3501.1</v>
      </c>
      <c r="H25" s="62">
        <v>63.335808745822746</v>
      </c>
      <c r="I25" s="63">
        <v>-0.70323612578903771</v>
      </c>
      <c r="J25" s="46">
        <v>0.10780331464418481</v>
      </c>
    </row>
    <row r="26" spans="1:10" x14ac:dyDescent="0.4">
      <c r="A26" s="44" t="s">
        <v>327</v>
      </c>
      <c r="B26" s="110" t="s">
        <v>356</v>
      </c>
      <c r="C26" s="61" t="s">
        <v>356</v>
      </c>
      <c r="D26" s="62" t="s">
        <v>356</v>
      </c>
      <c r="E26" s="61">
        <v>206.5</v>
      </c>
      <c r="F26" s="62">
        <v>60.629539951573847</v>
      </c>
      <c r="G26" s="61" t="s">
        <v>356</v>
      </c>
      <c r="H26" s="62" t="s">
        <v>356</v>
      </c>
      <c r="I26" s="63" t="s">
        <v>356</v>
      </c>
      <c r="J26" s="46" t="s">
        <v>356</v>
      </c>
    </row>
    <row r="27" spans="1:10" ht="19.5" thickBot="1" x14ac:dyDescent="0.45">
      <c r="A27" s="53" t="s">
        <v>328</v>
      </c>
      <c r="B27" s="52" t="s">
        <v>356</v>
      </c>
      <c r="C27" s="51" t="s">
        <v>356</v>
      </c>
      <c r="D27" s="41" t="s">
        <v>356</v>
      </c>
      <c r="E27" s="51" t="s">
        <v>356</v>
      </c>
      <c r="F27" s="41" t="s">
        <v>356</v>
      </c>
      <c r="G27" s="51">
        <v>170</v>
      </c>
      <c r="H27" s="41">
        <v>50</v>
      </c>
      <c r="I27" s="40" t="s">
        <v>356</v>
      </c>
      <c r="J27" s="37" t="s">
        <v>356</v>
      </c>
    </row>
    <row r="28" spans="1:10" x14ac:dyDescent="0.4">
      <c r="A28" s="112" t="s">
        <v>176</v>
      </c>
      <c r="B28" s="113">
        <v>26.599999999999785</v>
      </c>
      <c r="C28" s="114">
        <v>177238.2</v>
      </c>
      <c r="D28" s="115">
        <v>30.865088804724053</v>
      </c>
      <c r="E28" s="114">
        <v>2388854.1</v>
      </c>
      <c r="F28" s="115">
        <v>30.184180527959015</v>
      </c>
      <c r="G28" s="114">
        <v>4559290.0999999996</v>
      </c>
      <c r="H28" s="115">
        <v>21.493313034303736</v>
      </c>
      <c r="I28" s="116">
        <v>-0.4760469179182083</v>
      </c>
      <c r="J28" s="117">
        <v>0.40435215733305002</v>
      </c>
    </row>
    <row r="29" spans="1:10" x14ac:dyDescent="0.4">
      <c r="A29" s="42" t="s">
        <v>177</v>
      </c>
      <c r="B29" s="111">
        <v>25.600000000000083</v>
      </c>
      <c r="C29" s="64">
        <v>80497</v>
      </c>
      <c r="D29" s="65">
        <v>30.685966018684688</v>
      </c>
      <c r="E29" s="64">
        <v>933216.8</v>
      </c>
      <c r="F29" s="65">
        <v>28.756815743106241</v>
      </c>
      <c r="G29" s="64">
        <v>1414925.6</v>
      </c>
      <c r="H29" s="65">
        <v>20.757407519080498</v>
      </c>
      <c r="I29" s="66">
        <v>-0.34044814794502271</v>
      </c>
      <c r="J29" s="45">
        <v>0.38537607438079996</v>
      </c>
    </row>
    <row r="30" spans="1:10" x14ac:dyDescent="0.4">
      <c r="A30" s="42" t="s">
        <v>178</v>
      </c>
      <c r="B30" s="111">
        <v>23.5</v>
      </c>
      <c r="C30" s="64">
        <v>3808.1</v>
      </c>
      <c r="D30" s="65">
        <v>27.172591173549023</v>
      </c>
      <c r="E30" s="64">
        <v>103716.9</v>
      </c>
      <c r="F30" s="65">
        <v>23.313099665823522</v>
      </c>
      <c r="G30" s="64">
        <v>70299</v>
      </c>
      <c r="H30" s="65">
        <v>20.429705944492451</v>
      </c>
      <c r="I30" s="66">
        <v>0.47536807066956849</v>
      </c>
      <c r="J30" s="45">
        <v>0.14113730903250674</v>
      </c>
    </row>
    <row r="31" spans="1:10" x14ac:dyDescent="0.4">
      <c r="A31" s="44" t="s">
        <v>179</v>
      </c>
      <c r="B31" s="110">
        <v>23.646999999999995</v>
      </c>
      <c r="C31" s="61">
        <v>69909.899999999994</v>
      </c>
      <c r="D31" s="62">
        <v>25.409946239327681</v>
      </c>
      <c r="E31" s="61">
        <v>910863</v>
      </c>
      <c r="F31" s="62">
        <v>25.345036390109556</v>
      </c>
      <c r="G31" s="61">
        <v>1088205.2</v>
      </c>
      <c r="H31" s="62">
        <v>19.129802753017447</v>
      </c>
      <c r="I31" s="63">
        <v>-0.16296760941778257</v>
      </c>
      <c r="J31" s="46">
        <v>0.3248979467972688</v>
      </c>
    </row>
    <row r="32" spans="1:10" x14ac:dyDescent="0.4">
      <c r="A32" s="44" t="s">
        <v>180</v>
      </c>
      <c r="B32" s="110">
        <v>22.758000000000017</v>
      </c>
      <c r="C32" s="61">
        <v>113185.9</v>
      </c>
      <c r="D32" s="62">
        <v>29.045108649556411</v>
      </c>
      <c r="E32" s="61">
        <v>1344599.4</v>
      </c>
      <c r="F32" s="62">
        <v>25.340377444132965</v>
      </c>
      <c r="G32" s="61">
        <v>3310344.8</v>
      </c>
      <c r="H32" s="62">
        <v>19.482399787690998</v>
      </c>
      <c r="I32" s="63">
        <v>-0.59381892786515778</v>
      </c>
      <c r="J32" s="46">
        <v>0.30068049728365825</v>
      </c>
    </row>
    <row r="33" spans="1:10" x14ac:dyDescent="0.4">
      <c r="A33" s="44" t="s">
        <v>181</v>
      </c>
      <c r="B33" s="110">
        <v>20.891999999999999</v>
      </c>
      <c r="C33" s="61">
        <v>11685.7</v>
      </c>
      <c r="D33" s="62">
        <v>24.971315759747792</v>
      </c>
      <c r="E33" s="61">
        <v>384561.3</v>
      </c>
      <c r="F33" s="62">
        <v>23.370412297530244</v>
      </c>
      <c r="G33" s="61">
        <v>612241.80000000005</v>
      </c>
      <c r="H33" s="62">
        <v>18.525019266893707</v>
      </c>
      <c r="I33" s="63">
        <v>-0.37188003171296052</v>
      </c>
      <c r="J33" s="46">
        <v>0.26155940573275399</v>
      </c>
    </row>
    <row r="34" spans="1:10" x14ac:dyDescent="0.4">
      <c r="A34" s="42" t="s">
        <v>182</v>
      </c>
      <c r="B34" s="111">
        <v>19.400000000000002</v>
      </c>
      <c r="C34" s="64">
        <v>319873.8</v>
      </c>
      <c r="D34" s="65">
        <v>23.051755035892288</v>
      </c>
      <c r="E34" s="64">
        <v>2946580.1</v>
      </c>
      <c r="F34" s="65">
        <v>22.317662784731358</v>
      </c>
      <c r="G34" s="64">
        <v>3752560.1</v>
      </c>
      <c r="H34" s="65">
        <v>15.884533374961816</v>
      </c>
      <c r="I34" s="66">
        <v>-0.21478137019044677</v>
      </c>
      <c r="J34" s="45">
        <v>0.40499328862312306</v>
      </c>
    </row>
    <row r="35" spans="1:10" x14ac:dyDescent="0.4">
      <c r="A35" s="42" t="s">
        <v>183</v>
      </c>
      <c r="B35" s="111">
        <v>18.659999999999961</v>
      </c>
      <c r="C35" s="64">
        <v>67813.100000000006</v>
      </c>
      <c r="D35" s="65">
        <v>22.898508252830204</v>
      </c>
      <c r="E35" s="64">
        <v>1590775.8</v>
      </c>
      <c r="F35" s="65">
        <v>21.713187345444883</v>
      </c>
      <c r="G35" s="64">
        <v>1982385.5</v>
      </c>
      <c r="H35" s="65">
        <v>15.622011742922869</v>
      </c>
      <c r="I35" s="66">
        <v>-0.19754467534190498</v>
      </c>
      <c r="J35" s="45">
        <v>0.38990980820901361</v>
      </c>
    </row>
    <row r="36" spans="1:10" x14ac:dyDescent="0.4">
      <c r="A36" s="42" t="s">
        <v>184</v>
      </c>
      <c r="B36" s="111">
        <v>17.110000000000007</v>
      </c>
      <c r="C36" s="64">
        <v>3069.5</v>
      </c>
      <c r="D36" s="65">
        <v>19.520351848835315</v>
      </c>
      <c r="E36" s="64">
        <v>316379.3</v>
      </c>
      <c r="F36" s="65">
        <v>17.142479517465276</v>
      </c>
      <c r="G36" s="64">
        <v>286386.90000000002</v>
      </c>
      <c r="H36" s="65">
        <v>14.310898997125914</v>
      </c>
      <c r="I36" s="66">
        <v>0.10472685726896015</v>
      </c>
      <c r="J36" s="45">
        <v>0.19786181992536131</v>
      </c>
    </row>
    <row r="37" spans="1:10" x14ac:dyDescent="0.4">
      <c r="A37" s="44" t="s">
        <v>185</v>
      </c>
      <c r="B37" s="110">
        <v>34.75</v>
      </c>
      <c r="C37" s="61">
        <v>2205.6999999999998</v>
      </c>
      <c r="D37" s="62">
        <v>35.321574103459213</v>
      </c>
      <c r="E37" s="61">
        <v>26743.3</v>
      </c>
      <c r="F37" s="62">
        <v>36.462400339226171</v>
      </c>
      <c r="G37" s="61">
        <v>43125.599999999999</v>
      </c>
      <c r="H37" s="62">
        <v>28.920236982210106</v>
      </c>
      <c r="I37" s="63">
        <v>-0.37987413508449736</v>
      </c>
      <c r="J37" s="46">
        <v>0.26079189329103786</v>
      </c>
    </row>
    <row r="38" spans="1:10" x14ac:dyDescent="0.4">
      <c r="A38" s="44" t="s">
        <v>186</v>
      </c>
      <c r="B38" s="110">
        <v>31</v>
      </c>
      <c r="C38" s="61">
        <v>24377.200000000001</v>
      </c>
      <c r="D38" s="62">
        <v>34.568546766060571</v>
      </c>
      <c r="E38" s="61">
        <v>75760.2</v>
      </c>
      <c r="F38" s="62">
        <v>32.090525389870642</v>
      </c>
      <c r="G38" s="61">
        <v>159622.1</v>
      </c>
      <c r="H38" s="62">
        <v>22.178095735938115</v>
      </c>
      <c r="I38" s="63">
        <v>-0.52537775157700595</v>
      </c>
      <c r="J38" s="46">
        <v>0.44694683312553751</v>
      </c>
    </row>
    <row r="39" spans="1:10" x14ac:dyDescent="0.4">
      <c r="A39" s="42" t="s">
        <v>187</v>
      </c>
      <c r="B39" s="111">
        <v>28.28700000000001</v>
      </c>
      <c r="C39" s="64">
        <v>36024.699999999997</v>
      </c>
      <c r="D39" s="65">
        <v>28.606750693011655</v>
      </c>
      <c r="E39" s="64">
        <v>407740.1</v>
      </c>
      <c r="F39" s="65">
        <v>28.078440828678637</v>
      </c>
      <c r="G39" s="64">
        <v>586397.19999999995</v>
      </c>
      <c r="H39" s="65">
        <v>22.516391713355183</v>
      </c>
      <c r="I39" s="66">
        <v>-0.30466908777872742</v>
      </c>
      <c r="J39" s="45">
        <v>0.24702222212737696</v>
      </c>
    </row>
    <row r="40" spans="1:10" x14ac:dyDescent="0.4">
      <c r="A40" s="42" t="s">
        <v>188</v>
      </c>
      <c r="B40" s="111">
        <v>25.234000000000048</v>
      </c>
      <c r="C40" s="64">
        <v>527396</v>
      </c>
      <c r="D40" s="65">
        <v>28.764549461685061</v>
      </c>
      <c r="E40" s="64">
        <v>1651230.5</v>
      </c>
      <c r="F40" s="65">
        <v>27.436124592218377</v>
      </c>
      <c r="G40" s="64">
        <v>2822119</v>
      </c>
      <c r="H40" s="65">
        <v>19.484141212904181</v>
      </c>
      <c r="I40" s="66">
        <v>-0.41489692674192691</v>
      </c>
      <c r="J40" s="45">
        <v>0.40812593649483847</v>
      </c>
    </row>
    <row r="41" spans="1:10" x14ac:dyDescent="0.4">
      <c r="A41" s="44" t="s">
        <v>189</v>
      </c>
      <c r="B41" s="110">
        <v>24.519999999999985</v>
      </c>
      <c r="C41" s="61">
        <v>91800.4</v>
      </c>
      <c r="D41" s="62">
        <v>25.708912270534789</v>
      </c>
      <c r="E41" s="61">
        <v>1824321.4</v>
      </c>
      <c r="F41" s="62">
        <v>25.652935842335673</v>
      </c>
      <c r="G41" s="61">
        <v>1502824.7</v>
      </c>
      <c r="H41" s="62">
        <v>19.910537130511635</v>
      </c>
      <c r="I41" s="63">
        <v>0.21392827786234814</v>
      </c>
      <c r="J41" s="46">
        <v>0.28841003505747598</v>
      </c>
    </row>
    <row r="42" spans="1:10" x14ac:dyDescent="0.4">
      <c r="A42" s="44" t="s">
        <v>190</v>
      </c>
      <c r="B42" s="110">
        <v>21.840000000000021</v>
      </c>
      <c r="C42" s="61">
        <v>125078</v>
      </c>
      <c r="D42" s="62">
        <v>23.514720414461376</v>
      </c>
      <c r="E42" s="61">
        <v>659334.9</v>
      </c>
      <c r="F42" s="62">
        <v>22.985430833405012</v>
      </c>
      <c r="G42" s="61">
        <v>1273728.8</v>
      </c>
      <c r="H42" s="62">
        <v>17.368270372782625</v>
      </c>
      <c r="I42" s="63">
        <v>-0.48235848949949156</v>
      </c>
      <c r="J42" s="46">
        <v>0.32341507473449377</v>
      </c>
    </row>
    <row r="43" spans="1:10" ht="19.5" thickBot="1" x14ac:dyDescent="0.45">
      <c r="A43" s="53" t="s">
        <v>191</v>
      </c>
      <c r="B43" s="52" t="s">
        <v>356</v>
      </c>
      <c r="C43" s="51" t="s">
        <v>356</v>
      </c>
      <c r="D43" s="41" t="s">
        <v>356</v>
      </c>
      <c r="E43" s="51">
        <v>2.5</v>
      </c>
      <c r="F43" s="41">
        <v>24.16</v>
      </c>
      <c r="G43" s="51">
        <v>54263</v>
      </c>
      <c r="H43" s="41">
        <v>21</v>
      </c>
      <c r="I43" s="40">
        <v>-0.99995392809096439</v>
      </c>
      <c r="J43" s="37">
        <v>0.15047619047619049</v>
      </c>
    </row>
    <row r="44" spans="1:10" x14ac:dyDescent="0.4">
      <c r="A44" s="112" t="s">
        <v>192</v>
      </c>
      <c r="B44" s="113">
        <v>379</v>
      </c>
      <c r="C44" s="114">
        <v>163.69999999999999</v>
      </c>
      <c r="D44" s="115">
        <v>592.4007330482591</v>
      </c>
      <c r="E44" s="114">
        <v>124259.1</v>
      </c>
      <c r="F44" s="115">
        <v>619.19251064911941</v>
      </c>
      <c r="G44" s="114">
        <v>155420.1</v>
      </c>
      <c r="H44" s="115">
        <v>626.98262451253083</v>
      </c>
      <c r="I44" s="116">
        <v>-0.20049530273111393</v>
      </c>
      <c r="J44" s="117">
        <v>-1.2424768341017602E-2</v>
      </c>
    </row>
    <row r="45" spans="1:10" x14ac:dyDescent="0.4">
      <c r="A45" s="42" t="s">
        <v>193</v>
      </c>
      <c r="B45" s="111">
        <v>374</v>
      </c>
      <c r="C45" s="64">
        <v>209.8</v>
      </c>
      <c r="D45" s="65">
        <v>578.73069590085788</v>
      </c>
      <c r="E45" s="64">
        <v>111913</v>
      </c>
      <c r="F45" s="65">
        <v>606.49819323939141</v>
      </c>
      <c r="G45" s="64">
        <v>234773.3</v>
      </c>
      <c r="H45" s="65">
        <v>580.66511183341549</v>
      </c>
      <c r="I45" s="66">
        <v>-0.52331461882590569</v>
      </c>
      <c r="J45" s="45">
        <v>4.4488778263962685E-2</v>
      </c>
    </row>
    <row r="46" spans="1:10" x14ac:dyDescent="0.4">
      <c r="A46" s="42" t="s">
        <v>194</v>
      </c>
      <c r="B46" s="111">
        <v>329</v>
      </c>
      <c r="C46" s="64">
        <v>232.7</v>
      </c>
      <c r="D46" s="65">
        <v>369.96347228190808</v>
      </c>
      <c r="E46" s="64">
        <v>2871.9</v>
      </c>
      <c r="F46" s="65">
        <v>432.4780493749783</v>
      </c>
      <c r="G46" s="64">
        <v>8703.4</v>
      </c>
      <c r="H46" s="65">
        <v>398.29914745961355</v>
      </c>
      <c r="I46" s="66">
        <v>-0.67002550727301979</v>
      </c>
      <c r="J46" s="45">
        <v>8.581213927612133E-2</v>
      </c>
    </row>
    <row r="47" spans="1:10" x14ac:dyDescent="0.4">
      <c r="A47" s="44" t="s">
        <v>195</v>
      </c>
      <c r="B47" s="110">
        <v>92</v>
      </c>
      <c r="C47" s="61">
        <v>22509</v>
      </c>
      <c r="D47" s="62">
        <v>118.06499622373273</v>
      </c>
      <c r="E47" s="61">
        <v>140676.6</v>
      </c>
      <c r="F47" s="62">
        <v>120.90775793557707</v>
      </c>
      <c r="G47" s="61">
        <v>119888.1</v>
      </c>
      <c r="H47" s="62">
        <v>116.53147977155363</v>
      </c>
      <c r="I47" s="63">
        <v>0.17339919474910354</v>
      </c>
      <c r="J47" s="46">
        <v>3.7554471741048985E-2</v>
      </c>
    </row>
    <row r="48" spans="1:10" x14ac:dyDescent="0.4">
      <c r="A48" s="44" t="s">
        <v>196</v>
      </c>
      <c r="B48" s="110" t="s">
        <v>356</v>
      </c>
      <c r="C48" s="61" t="s">
        <v>356</v>
      </c>
      <c r="D48" s="62" t="s">
        <v>356</v>
      </c>
      <c r="E48" s="61" t="s">
        <v>356</v>
      </c>
      <c r="F48" s="62" t="s">
        <v>356</v>
      </c>
      <c r="G48" s="61">
        <v>65</v>
      </c>
      <c r="H48" s="62">
        <v>0</v>
      </c>
      <c r="I48" s="63" t="s">
        <v>356</v>
      </c>
      <c r="J48" s="46" t="s">
        <v>356</v>
      </c>
    </row>
    <row r="49" spans="1:10" x14ac:dyDescent="0.4">
      <c r="A49" s="44" t="s">
        <v>197</v>
      </c>
      <c r="B49" s="110" t="s">
        <v>356</v>
      </c>
      <c r="C49" s="61" t="s">
        <v>356</v>
      </c>
      <c r="D49" s="62" t="s">
        <v>356</v>
      </c>
      <c r="E49" s="61">
        <v>340</v>
      </c>
      <c r="F49" s="62">
        <v>27.397058823529413</v>
      </c>
      <c r="G49" s="61">
        <v>1387</v>
      </c>
      <c r="H49" s="62">
        <v>23.922134102379236</v>
      </c>
      <c r="I49" s="63">
        <v>-0.75486661860129778</v>
      </c>
      <c r="J49" s="46">
        <v>0.14525981278587391</v>
      </c>
    </row>
    <row r="50" spans="1:10" x14ac:dyDescent="0.4">
      <c r="A50" s="44" t="s">
        <v>198</v>
      </c>
      <c r="B50" s="110">
        <v>28</v>
      </c>
      <c r="C50" s="61">
        <v>497</v>
      </c>
      <c r="D50" s="62">
        <v>35</v>
      </c>
      <c r="E50" s="61">
        <v>1395</v>
      </c>
      <c r="F50" s="62">
        <v>32.903225806451616</v>
      </c>
      <c r="G50" s="61">
        <v>1772</v>
      </c>
      <c r="H50" s="62">
        <v>29.525959367945823</v>
      </c>
      <c r="I50" s="63">
        <v>-0.21275395033860045</v>
      </c>
      <c r="J50" s="46">
        <v>0.11438295353654938</v>
      </c>
    </row>
    <row r="51" spans="1:10" x14ac:dyDescent="0.4">
      <c r="A51" s="44" t="s">
        <v>199</v>
      </c>
      <c r="B51" s="110" t="s">
        <v>356</v>
      </c>
      <c r="C51" s="61" t="s">
        <v>356</v>
      </c>
      <c r="D51" s="62" t="s">
        <v>356</v>
      </c>
      <c r="E51" s="61">
        <v>135</v>
      </c>
      <c r="F51" s="62">
        <v>75</v>
      </c>
      <c r="G51" s="61">
        <v>51</v>
      </c>
      <c r="H51" s="62">
        <v>35</v>
      </c>
      <c r="I51" s="63">
        <v>1.6470588235294117</v>
      </c>
      <c r="J51" s="46">
        <v>1.1428571428571428</v>
      </c>
    </row>
    <row r="52" spans="1:10" x14ac:dyDescent="0.4">
      <c r="A52" s="44" t="s">
        <v>200</v>
      </c>
      <c r="B52" s="110">
        <v>50</v>
      </c>
      <c r="C52" s="61">
        <v>204.1</v>
      </c>
      <c r="D52" s="62">
        <v>50</v>
      </c>
      <c r="E52" s="61">
        <v>707.1</v>
      </c>
      <c r="F52" s="62">
        <v>84.436430490736811</v>
      </c>
      <c r="G52" s="61">
        <v>5033.5</v>
      </c>
      <c r="H52" s="62">
        <v>95.407052746597799</v>
      </c>
      <c r="I52" s="63">
        <v>-0.85952120790702291</v>
      </c>
      <c r="J52" s="46">
        <v>-0.11498753960044321</v>
      </c>
    </row>
    <row r="53" spans="1:10" x14ac:dyDescent="0.4">
      <c r="A53" s="44" t="s">
        <v>201</v>
      </c>
      <c r="B53" s="110">
        <v>50</v>
      </c>
      <c r="C53" s="61">
        <v>1218</v>
      </c>
      <c r="D53" s="62">
        <v>98.452380952380949</v>
      </c>
      <c r="E53" s="61">
        <v>3937</v>
      </c>
      <c r="F53" s="62">
        <v>102.1603302006604</v>
      </c>
      <c r="G53" s="61">
        <v>26550.5</v>
      </c>
      <c r="H53" s="62">
        <v>103.95868251068718</v>
      </c>
      <c r="I53" s="63">
        <v>-0.85171654017815102</v>
      </c>
      <c r="J53" s="46">
        <v>-1.7298721632432301E-2</v>
      </c>
    </row>
    <row r="54" spans="1:10" x14ac:dyDescent="0.4">
      <c r="A54" s="42" t="s">
        <v>202</v>
      </c>
      <c r="B54" s="111">
        <v>52.8</v>
      </c>
      <c r="C54" s="64">
        <v>40.9</v>
      </c>
      <c r="D54" s="65">
        <v>55</v>
      </c>
      <c r="E54" s="64">
        <v>67.3</v>
      </c>
      <c r="F54" s="65">
        <v>54.607843137254903</v>
      </c>
      <c r="G54" s="64">
        <v>992</v>
      </c>
      <c r="H54" s="65">
        <v>44.913692614770468</v>
      </c>
      <c r="I54" s="66">
        <v>-0.93215725806451621</v>
      </c>
      <c r="J54" s="45">
        <v>0.2158395348525938</v>
      </c>
    </row>
    <row r="55" spans="1:10" x14ac:dyDescent="0.4">
      <c r="A55" s="42" t="s">
        <v>203</v>
      </c>
      <c r="B55" s="111" t="s">
        <v>356</v>
      </c>
      <c r="C55" s="64" t="s">
        <v>356</v>
      </c>
      <c r="D55" s="65" t="s">
        <v>356</v>
      </c>
      <c r="E55" s="64">
        <v>268.60000000000002</v>
      </c>
      <c r="F55" s="65">
        <v>52.131007371007371</v>
      </c>
      <c r="G55" s="64">
        <v>240.9</v>
      </c>
      <c r="H55" s="65">
        <v>41.269150684931503</v>
      </c>
      <c r="I55" s="66">
        <v>0.11498547114985477</v>
      </c>
      <c r="J55" s="45">
        <v>0.26319554693530023</v>
      </c>
    </row>
    <row r="56" spans="1:10" x14ac:dyDescent="0.4">
      <c r="A56" s="42" t="s">
        <v>204</v>
      </c>
      <c r="B56" s="111" t="s">
        <v>356</v>
      </c>
      <c r="C56" s="64" t="s">
        <v>356</v>
      </c>
      <c r="D56" s="65" t="s">
        <v>356</v>
      </c>
      <c r="E56" s="64" t="s">
        <v>356</v>
      </c>
      <c r="F56" s="65" t="s">
        <v>356</v>
      </c>
      <c r="G56" s="64">
        <v>0.7</v>
      </c>
      <c r="H56" s="65">
        <v>75</v>
      </c>
      <c r="I56" s="66" t="s">
        <v>356</v>
      </c>
      <c r="J56" s="45" t="s">
        <v>356</v>
      </c>
    </row>
    <row r="57" spans="1:10" x14ac:dyDescent="0.4">
      <c r="A57" s="44" t="s">
        <v>205</v>
      </c>
      <c r="B57" s="110" t="s">
        <v>356</v>
      </c>
      <c r="C57" s="61" t="s">
        <v>356</v>
      </c>
      <c r="D57" s="62" t="s">
        <v>356</v>
      </c>
      <c r="E57" s="61">
        <v>31.4</v>
      </c>
      <c r="F57" s="62">
        <v>44.800000000000004</v>
      </c>
      <c r="G57" s="61">
        <v>756.2</v>
      </c>
      <c r="H57" s="62">
        <v>38.069327606635071</v>
      </c>
      <c r="I57" s="63">
        <v>-0.95847659349378478</v>
      </c>
      <c r="J57" s="46">
        <v>0.17680040117629633</v>
      </c>
    </row>
    <row r="58" spans="1:10" x14ac:dyDescent="0.4">
      <c r="A58" s="44" t="s">
        <v>206</v>
      </c>
      <c r="B58" s="110">
        <v>43.68</v>
      </c>
      <c r="C58" s="61">
        <v>50.4</v>
      </c>
      <c r="D58" s="62">
        <v>50</v>
      </c>
      <c r="E58" s="61">
        <v>1815.4</v>
      </c>
      <c r="F58" s="62">
        <v>49.582825416409619</v>
      </c>
      <c r="G58" s="61">
        <v>421.1</v>
      </c>
      <c r="H58" s="62">
        <v>36.306914893617019</v>
      </c>
      <c r="I58" s="63">
        <v>3.3110900023747329</v>
      </c>
      <c r="J58" s="46">
        <v>0.36565790736261611</v>
      </c>
    </row>
    <row r="59" spans="1:10" ht="19.5" thickBot="1" x14ac:dyDescent="0.45">
      <c r="A59" s="53" t="s">
        <v>207</v>
      </c>
      <c r="B59" s="52" t="s">
        <v>356</v>
      </c>
      <c r="C59" s="51" t="s">
        <v>356</v>
      </c>
      <c r="D59" s="41" t="s">
        <v>356</v>
      </c>
      <c r="E59" s="51" t="s">
        <v>356</v>
      </c>
      <c r="F59" s="41" t="s">
        <v>356</v>
      </c>
      <c r="G59" s="51">
        <v>42.4</v>
      </c>
      <c r="H59" s="41">
        <v>35</v>
      </c>
      <c r="I59" s="40" t="s">
        <v>356</v>
      </c>
      <c r="J59" s="37" t="s">
        <v>356</v>
      </c>
    </row>
    <row r="60" spans="1:10" x14ac:dyDescent="0.4">
      <c r="A60" s="112" t="s">
        <v>208</v>
      </c>
      <c r="B60" s="113">
        <v>40</v>
      </c>
      <c r="C60" s="114">
        <v>2245.1</v>
      </c>
      <c r="D60" s="115">
        <v>51.700592401229343</v>
      </c>
      <c r="E60" s="114">
        <v>43226.2</v>
      </c>
      <c r="F60" s="115">
        <v>57.258544817726289</v>
      </c>
      <c r="G60" s="114">
        <v>47242.7</v>
      </c>
      <c r="H60" s="115">
        <v>46.427816361046261</v>
      </c>
      <c r="I60" s="116">
        <v>-8.5018426127211194E-2</v>
      </c>
      <c r="J60" s="117">
        <v>0.23328102214531882</v>
      </c>
    </row>
    <row r="61" spans="1:10" x14ac:dyDescent="0.4">
      <c r="A61" s="42" t="s">
        <v>209</v>
      </c>
      <c r="B61" s="111">
        <v>39</v>
      </c>
      <c r="C61" s="64">
        <v>1001</v>
      </c>
      <c r="D61" s="65">
        <v>52.753246753246756</v>
      </c>
      <c r="E61" s="64">
        <v>15983.8</v>
      </c>
      <c r="F61" s="65">
        <v>53.317369461579858</v>
      </c>
      <c r="G61" s="64">
        <v>14846.2</v>
      </c>
      <c r="H61" s="65">
        <v>45.766963936899678</v>
      </c>
      <c r="I61" s="66">
        <v>7.6625668521237658E-2</v>
      </c>
      <c r="J61" s="45">
        <v>0.16497501418468913</v>
      </c>
    </row>
    <row r="62" spans="1:10" x14ac:dyDescent="0.4">
      <c r="A62" s="42" t="s">
        <v>210</v>
      </c>
      <c r="B62" s="111">
        <v>38</v>
      </c>
      <c r="C62" s="64">
        <v>53</v>
      </c>
      <c r="D62" s="65">
        <v>50.125094339622642</v>
      </c>
      <c r="E62" s="64">
        <v>1387</v>
      </c>
      <c r="F62" s="65">
        <v>44.787764960346067</v>
      </c>
      <c r="G62" s="64">
        <v>1</v>
      </c>
      <c r="H62" s="65">
        <v>30</v>
      </c>
      <c r="I62" s="66">
        <v>1386</v>
      </c>
      <c r="J62" s="45">
        <v>0.49292549867820223</v>
      </c>
    </row>
    <row r="63" spans="1:10" x14ac:dyDescent="0.4">
      <c r="A63" s="44" t="s">
        <v>211</v>
      </c>
      <c r="B63" s="110">
        <v>12</v>
      </c>
      <c r="C63" s="61">
        <v>11354.1</v>
      </c>
      <c r="D63" s="62">
        <v>19.837227654406234</v>
      </c>
      <c r="E63" s="61">
        <v>184170.5</v>
      </c>
      <c r="F63" s="62">
        <v>19.875612655853057</v>
      </c>
      <c r="G63" s="61">
        <v>122170</v>
      </c>
      <c r="H63" s="62">
        <v>13.222767355273877</v>
      </c>
      <c r="I63" s="63">
        <v>0.50749365638045352</v>
      </c>
      <c r="J63" s="46">
        <v>0.50313562371841203</v>
      </c>
    </row>
    <row r="64" spans="1:10" x14ac:dyDescent="0.4">
      <c r="A64" s="44" t="s">
        <v>212</v>
      </c>
      <c r="B64" s="110">
        <v>12</v>
      </c>
      <c r="C64" s="61">
        <v>9695.7999999999993</v>
      </c>
      <c r="D64" s="62">
        <v>19.71280755458011</v>
      </c>
      <c r="E64" s="61">
        <v>106226.2</v>
      </c>
      <c r="F64" s="62">
        <v>19.091421375458314</v>
      </c>
      <c r="G64" s="61">
        <v>62881.4</v>
      </c>
      <c r="H64" s="62">
        <v>13.961351168424056</v>
      </c>
      <c r="I64" s="63">
        <v>0.68931035250487416</v>
      </c>
      <c r="J64" s="46">
        <v>0.36744797442218735</v>
      </c>
    </row>
    <row r="65" spans="1:10" x14ac:dyDescent="0.4">
      <c r="A65" s="44" t="s">
        <v>213</v>
      </c>
      <c r="B65" s="110">
        <v>4</v>
      </c>
      <c r="C65" s="61">
        <v>87.5</v>
      </c>
      <c r="D65" s="62">
        <v>4.2560000000000002</v>
      </c>
      <c r="E65" s="61">
        <v>1254.4000000000001</v>
      </c>
      <c r="F65" s="62">
        <v>5.4252232142857144</v>
      </c>
      <c r="G65" s="61">
        <v>1773.8</v>
      </c>
      <c r="H65" s="62">
        <v>8.1187845303867405</v>
      </c>
      <c r="I65" s="63">
        <v>-0.29281767955801097</v>
      </c>
      <c r="J65" s="46">
        <v>-0.33176903587225975</v>
      </c>
    </row>
    <row r="66" spans="1:10" x14ac:dyDescent="0.4">
      <c r="A66" s="42" t="s">
        <v>214</v>
      </c>
      <c r="B66" s="111">
        <v>10.283999999999999</v>
      </c>
      <c r="C66" s="64">
        <v>1243.5999999999999</v>
      </c>
      <c r="D66" s="65">
        <v>11.528290235430333</v>
      </c>
      <c r="E66" s="64">
        <v>32152.7</v>
      </c>
      <c r="F66" s="65">
        <v>12.115797566619397</v>
      </c>
      <c r="G66" s="64">
        <v>14730.1</v>
      </c>
      <c r="H66" s="65">
        <v>10.679709330270219</v>
      </c>
      <c r="I66" s="66">
        <v>1.1827889831026264</v>
      </c>
      <c r="J66" s="45">
        <v>0.13446885040951223</v>
      </c>
    </row>
    <row r="67" spans="1:10" x14ac:dyDescent="0.4">
      <c r="A67" s="42" t="s">
        <v>215</v>
      </c>
      <c r="B67" s="111">
        <v>10.284000000000001</v>
      </c>
      <c r="C67" s="64">
        <v>1568.5</v>
      </c>
      <c r="D67" s="65">
        <v>12.23244587254227</v>
      </c>
      <c r="E67" s="64">
        <v>20591.7</v>
      </c>
      <c r="F67" s="65">
        <v>12.073717059639414</v>
      </c>
      <c r="G67" s="64">
        <v>18593.5</v>
      </c>
      <c r="H67" s="65">
        <v>11.519962438526971</v>
      </c>
      <c r="I67" s="66">
        <v>0.10746766343076886</v>
      </c>
      <c r="J67" s="45">
        <v>4.8069134258674727E-2</v>
      </c>
    </row>
    <row r="68" spans="1:10" x14ac:dyDescent="0.4">
      <c r="A68" s="42" t="s">
        <v>216</v>
      </c>
      <c r="B68" s="111">
        <v>3.4279999999999999</v>
      </c>
      <c r="C68" s="64">
        <v>204</v>
      </c>
      <c r="D68" s="65">
        <v>45.247058823529414</v>
      </c>
      <c r="E68" s="64">
        <v>6724.4</v>
      </c>
      <c r="F68" s="65">
        <v>8.2042686082409837</v>
      </c>
      <c r="G68" s="64">
        <v>33352.199999999997</v>
      </c>
      <c r="H68" s="65">
        <v>7.000001798988249</v>
      </c>
      <c r="I68" s="66">
        <v>-0.79838211572250095</v>
      </c>
      <c r="J68" s="45">
        <v>0.17203807139403798</v>
      </c>
    </row>
    <row r="69" spans="1:10" x14ac:dyDescent="0.4">
      <c r="A69" s="44" t="s">
        <v>217</v>
      </c>
      <c r="B69" s="110">
        <v>8.58</v>
      </c>
      <c r="C69" s="61">
        <v>25613.3</v>
      </c>
      <c r="D69" s="62">
        <v>11.984238266837931</v>
      </c>
      <c r="E69" s="61">
        <v>293262.3</v>
      </c>
      <c r="F69" s="62">
        <v>12.963161749737354</v>
      </c>
      <c r="G69" s="61">
        <v>175815.2</v>
      </c>
      <c r="H69" s="62">
        <v>10.668659876961703</v>
      </c>
      <c r="I69" s="63">
        <v>0.66801448338937686</v>
      </c>
      <c r="J69" s="46">
        <v>0.21506936196649057</v>
      </c>
    </row>
    <row r="70" spans="1:10" x14ac:dyDescent="0.4">
      <c r="A70" s="44" t="s">
        <v>218</v>
      </c>
      <c r="B70" s="110">
        <v>8.5799999999999947</v>
      </c>
      <c r="C70" s="61">
        <v>7731.7</v>
      </c>
      <c r="D70" s="62">
        <v>9.7208156032955237</v>
      </c>
      <c r="E70" s="61">
        <v>297038.59999999998</v>
      </c>
      <c r="F70" s="62">
        <v>10.136236468930305</v>
      </c>
      <c r="G70" s="61">
        <v>282034.8</v>
      </c>
      <c r="H70" s="62">
        <v>8.8427941161871004</v>
      </c>
      <c r="I70" s="63">
        <v>5.3198399630116529E-2</v>
      </c>
      <c r="J70" s="46">
        <v>0.14627077547531095</v>
      </c>
    </row>
    <row r="71" spans="1:10" ht="19.5" thickBot="1" x14ac:dyDescent="0.45">
      <c r="A71" s="53" t="s">
        <v>219</v>
      </c>
      <c r="B71" s="52">
        <v>2.86</v>
      </c>
      <c r="C71" s="51">
        <v>942.7</v>
      </c>
      <c r="D71" s="41">
        <v>5.0648350482656186</v>
      </c>
      <c r="E71" s="51">
        <v>118616.4</v>
      </c>
      <c r="F71" s="41">
        <v>7.7703084902256307</v>
      </c>
      <c r="G71" s="51">
        <v>91199.1</v>
      </c>
      <c r="H71" s="41">
        <v>5.1240928912675683</v>
      </c>
      <c r="I71" s="40">
        <v>0.3006312562295021</v>
      </c>
      <c r="J71" s="37">
        <v>0.51642615680674298</v>
      </c>
    </row>
    <row r="72" spans="1:10" x14ac:dyDescent="0.4">
      <c r="A72" s="126" t="s">
        <v>220</v>
      </c>
      <c r="B72" s="127">
        <v>25</v>
      </c>
      <c r="C72" s="128">
        <v>15707.5</v>
      </c>
      <c r="D72" s="129">
        <v>39.442888362775449</v>
      </c>
      <c r="E72" s="128">
        <v>144392.4</v>
      </c>
      <c r="F72" s="129">
        <v>38.63230161488714</v>
      </c>
      <c r="G72" s="128">
        <v>184006.2</v>
      </c>
      <c r="H72" s="129">
        <v>30.931133068692976</v>
      </c>
      <c r="I72" s="130">
        <v>-0.21528513713124892</v>
      </c>
      <c r="J72" s="131">
        <v>0.24897789968091799</v>
      </c>
    </row>
    <row r="73" spans="1:10" x14ac:dyDescent="0.4">
      <c r="A73" s="132" t="s">
        <v>221</v>
      </c>
      <c r="B73" s="133">
        <v>22</v>
      </c>
      <c r="C73" s="120">
        <v>3513.2</v>
      </c>
      <c r="D73" s="121">
        <v>31.4730880284297</v>
      </c>
      <c r="E73" s="120">
        <v>27766</v>
      </c>
      <c r="F73" s="121">
        <v>33.153648929044827</v>
      </c>
      <c r="G73" s="120">
        <v>34053.199999999997</v>
      </c>
      <c r="H73" s="121">
        <v>27.420264455110214</v>
      </c>
      <c r="I73" s="122">
        <v>-0.18462875735613679</v>
      </c>
      <c r="J73" s="134">
        <v>0.2090929678421137</v>
      </c>
    </row>
    <row r="74" spans="1:10" x14ac:dyDescent="0.4">
      <c r="A74" s="132" t="s">
        <v>222</v>
      </c>
      <c r="B74" s="133">
        <v>10</v>
      </c>
      <c r="C74" s="120">
        <v>15.8</v>
      </c>
      <c r="D74" s="121">
        <v>11.333333333333334</v>
      </c>
      <c r="E74" s="120">
        <v>82.9</v>
      </c>
      <c r="F74" s="121">
        <v>13.126984126984127</v>
      </c>
      <c r="G74" s="120">
        <v>106.1</v>
      </c>
      <c r="H74" s="121">
        <v>15.682098765432098</v>
      </c>
      <c r="I74" s="122">
        <v>-0.21866163996229962</v>
      </c>
      <c r="J74" s="134">
        <v>-0.16293193128461775</v>
      </c>
    </row>
    <row r="75" spans="1:10" x14ac:dyDescent="0.4">
      <c r="A75" s="135" t="s">
        <v>223</v>
      </c>
      <c r="B75" s="136">
        <v>17</v>
      </c>
      <c r="C75" s="123">
        <v>57313.7</v>
      </c>
      <c r="D75" s="124">
        <v>28.016958977190008</v>
      </c>
      <c r="E75" s="123">
        <v>508338.3</v>
      </c>
      <c r="F75" s="124">
        <v>33.110403759209625</v>
      </c>
      <c r="G75" s="123">
        <v>399345.5</v>
      </c>
      <c r="H75" s="124">
        <v>18.73291355443417</v>
      </c>
      <c r="I75" s="125">
        <v>0.27292857938802362</v>
      </c>
      <c r="J75" s="137">
        <v>0.76749888174080827</v>
      </c>
    </row>
    <row r="76" spans="1:10" x14ac:dyDescent="0.4">
      <c r="A76" s="135" t="s">
        <v>224</v>
      </c>
      <c r="B76" s="136">
        <v>12</v>
      </c>
      <c r="C76" s="123">
        <v>1740.9</v>
      </c>
      <c r="D76" s="124">
        <v>12.724575794129471</v>
      </c>
      <c r="E76" s="123">
        <v>14560.7</v>
      </c>
      <c r="F76" s="124">
        <v>13.975491327256638</v>
      </c>
      <c r="G76" s="123">
        <v>17996.599999999999</v>
      </c>
      <c r="H76" s="124">
        <v>11.699296749801627</v>
      </c>
      <c r="I76" s="125">
        <v>-0.19091939588588946</v>
      </c>
      <c r="J76" s="137">
        <v>0.19455823936542213</v>
      </c>
    </row>
    <row r="77" spans="1:10" x14ac:dyDescent="0.4">
      <c r="A77" s="135" t="s">
        <v>225</v>
      </c>
      <c r="B77" s="136" t="s">
        <v>226</v>
      </c>
      <c r="C77" s="123">
        <v>8.4</v>
      </c>
      <c r="D77" s="124">
        <v>7.666666666666667</v>
      </c>
      <c r="E77" s="123">
        <v>538.29999999999995</v>
      </c>
      <c r="F77" s="124">
        <v>5.3198959687906369</v>
      </c>
      <c r="G77" s="123">
        <v>400</v>
      </c>
      <c r="H77" s="124">
        <v>18.7064403220161</v>
      </c>
      <c r="I77" s="125">
        <v>0.34574999999999989</v>
      </c>
      <c r="J77" s="137">
        <v>-0.71561152858518406</v>
      </c>
    </row>
    <row r="78" spans="1:10" x14ac:dyDescent="0.4">
      <c r="A78" s="132" t="s">
        <v>227</v>
      </c>
      <c r="B78" s="133" t="s">
        <v>356</v>
      </c>
      <c r="C78" s="120" t="s">
        <v>356</v>
      </c>
      <c r="D78" s="121" t="s">
        <v>356</v>
      </c>
      <c r="E78" s="120" t="s">
        <v>356</v>
      </c>
      <c r="F78" s="121" t="s">
        <v>356</v>
      </c>
      <c r="G78" s="120">
        <v>27.7</v>
      </c>
      <c r="H78" s="121">
        <v>100</v>
      </c>
      <c r="I78" s="122" t="s">
        <v>356</v>
      </c>
      <c r="J78" s="134" t="s">
        <v>356</v>
      </c>
    </row>
    <row r="79" spans="1:10" x14ac:dyDescent="0.4">
      <c r="A79" s="132" t="s">
        <v>228</v>
      </c>
      <c r="B79" s="133">
        <v>10</v>
      </c>
      <c r="C79" s="120">
        <v>1672</v>
      </c>
      <c r="D79" s="121">
        <v>29.593301435406698</v>
      </c>
      <c r="E79" s="120">
        <v>3407.9</v>
      </c>
      <c r="F79" s="121">
        <v>28.257577980574546</v>
      </c>
      <c r="G79" s="120">
        <v>1525.5</v>
      </c>
      <c r="H79" s="121">
        <v>22.356604392002623</v>
      </c>
      <c r="I79" s="122">
        <v>1.2339560799737792</v>
      </c>
      <c r="J79" s="134">
        <v>0.26394766777207057</v>
      </c>
    </row>
    <row r="80" spans="1:10" x14ac:dyDescent="0.4">
      <c r="A80" s="135" t="s">
        <v>229</v>
      </c>
      <c r="B80" s="136">
        <v>17</v>
      </c>
      <c r="C80" s="123">
        <v>386.8</v>
      </c>
      <c r="D80" s="124">
        <v>17.096071733561061</v>
      </c>
      <c r="E80" s="123">
        <v>2132.1</v>
      </c>
      <c r="F80" s="124">
        <v>17.236988847583643</v>
      </c>
      <c r="G80" s="123">
        <v>4963.8999999999996</v>
      </c>
      <c r="H80" s="124">
        <v>15.270716945996275</v>
      </c>
      <c r="I80" s="125">
        <v>-0.57047885735006743</v>
      </c>
      <c r="J80" s="137">
        <v>0.12876094217062223</v>
      </c>
    </row>
    <row r="81" spans="1:10" x14ac:dyDescent="0.4">
      <c r="A81" s="135" t="s">
        <v>230</v>
      </c>
      <c r="B81" s="136" t="s">
        <v>356</v>
      </c>
      <c r="C81" s="123" t="s">
        <v>356</v>
      </c>
      <c r="D81" s="124" t="s">
        <v>356</v>
      </c>
      <c r="E81" s="123">
        <v>353.5</v>
      </c>
      <c r="F81" s="124">
        <v>15.26204960224614</v>
      </c>
      <c r="G81" s="123">
        <v>3374.5</v>
      </c>
      <c r="H81" s="124">
        <v>18.958235524256654</v>
      </c>
      <c r="I81" s="125">
        <v>-0.89524373981330563</v>
      </c>
      <c r="J81" s="137">
        <v>-0.19496465888301281</v>
      </c>
    </row>
    <row r="82" spans="1:10" ht="19.5" thickBot="1" x14ac:dyDescent="0.45">
      <c r="A82" s="138" t="s">
        <v>231</v>
      </c>
      <c r="B82" s="139">
        <v>12</v>
      </c>
      <c r="C82" s="140">
        <v>1758.1</v>
      </c>
      <c r="D82" s="141">
        <v>13.289432577397196</v>
      </c>
      <c r="E82" s="140">
        <v>17098.2</v>
      </c>
      <c r="F82" s="141">
        <v>13.057666457134566</v>
      </c>
      <c r="G82" s="140">
        <v>20820.7</v>
      </c>
      <c r="H82" s="141">
        <v>12.435304490107152</v>
      </c>
      <c r="I82" s="142">
        <v>-0.17878841729624845</v>
      </c>
      <c r="J82" s="143">
        <v>5.0047987769220405E-2</v>
      </c>
    </row>
    <row r="83" spans="1:10" x14ac:dyDescent="0.4">
      <c r="A83" s="112" t="s">
        <v>232</v>
      </c>
      <c r="B83" s="113" t="s">
        <v>356</v>
      </c>
      <c r="C83" s="114" t="s">
        <v>356</v>
      </c>
      <c r="D83" s="115" t="s">
        <v>356</v>
      </c>
      <c r="E83" s="114" t="s">
        <v>356</v>
      </c>
      <c r="F83" s="115" t="s">
        <v>356</v>
      </c>
      <c r="G83" s="114" t="s">
        <v>356</v>
      </c>
      <c r="H83" s="115" t="s">
        <v>356</v>
      </c>
      <c r="I83" s="116" t="s">
        <v>356</v>
      </c>
      <c r="J83" s="117" t="s">
        <v>356</v>
      </c>
    </row>
    <row r="84" spans="1:10" x14ac:dyDescent="0.4">
      <c r="A84" s="42" t="s">
        <v>233</v>
      </c>
      <c r="B84" s="111" t="s">
        <v>356</v>
      </c>
      <c r="C84" s="64" t="s">
        <v>356</v>
      </c>
      <c r="D84" s="65" t="s">
        <v>356</v>
      </c>
      <c r="E84" s="64" t="s">
        <v>356</v>
      </c>
      <c r="F84" s="65" t="s">
        <v>356</v>
      </c>
      <c r="G84" s="64">
        <v>71.599999999999994</v>
      </c>
      <c r="H84" s="65">
        <v>145</v>
      </c>
      <c r="I84" s="66" t="s">
        <v>356</v>
      </c>
      <c r="J84" s="45" t="s">
        <v>356</v>
      </c>
    </row>
    <row r="85" spans="1:10" x14ac:dyDescent="0.4">
      <c r="A85" s="42" t="s">
        <v>234</v>
      </c>
      <c r="B85" s="111">
        <v>77</v>
      </c>
      <c r="C85" s="64">
        <v>124.3</v>
      </c>
      <c r="D85" s="65">
        <v>100</v>
      </c>
      <c r="E85" s="64">
        <v>805.2</v>
      </c>
      <c r="F85" s="65">
        <v>101.66191275167785</v>
      </c>
      <c r="G85" s="64">
        <v>527.4</v>
      </c>
      <c r="H85" s="65">
        <v>83.207426376440466</v>
      </c>
      <c r="I85" s="66">
        <v>0.5267349260523323</v>
      </c>
      <c r="J85" s="45">
        <v>0.22178893373948438</v>
      </c>
    </row>
    <row r="86" spans="1:10" x14ac:dyDescent="0.4">
      <c r="A86" s="42" t="s">
        <v>235</v>
      </c>
      <c r="B86" s="111">
        <v>82</v>
      </c>
      <c r="C86" s="64">
        <v>938.2</v>
      </c>
      <c r="D86" s="65">
        <v>115.1996832709473</v>
      </c>
      <c r="E86" s="64">
        <v>16854.7</v>
      </c>
      <c r="F86" s="65">
        <v>112.42427333851563</v>
      </c>
      <c r="G86" s="64">
        <v>13451.4</v>
      </c>
      <c r="H86" s="65">
        <v>92.049652477852973</v>
      </c>
      <c r="I86" s="66">
        <v>0.25300712193526331</v>
      </c>
      <c r="J86" s="45">
        <v>0.22134381078260743</v>
      </c>
    </row>
    <row r="87" spans="1:10" x14ac:dyDescent="0.4">
      <c r="A87" s="44" t="s">
        <v>236</v>
      </c>
      <c r="B87" s="110">
        <v>46</v>
      </c>
      <c r="C87" s="61">
        <v>194.4</v>
      </c>
      <c r="D87" s="62">
        <v>73.75</v>
      </c>
      <c r="E87" s="61">
        <v>944.4</v>
      </c>
      <c r="F87" s="62">
        <v>70.493209435310931</v>
      </c>
      <c r="G87" s="61">
        <v>2558.1999999999998</v>
      </c>
      <c r="H87" s="62">
        <v>45.278701504354714</v>
      </c>
      <c r="I87" s="63">
        <v>-0.63083418028301141</v>
      </c>
      <c r="J87" s="46">
        <v>0.55687347678314481</v>
      </c>
    </row>
    <row r="88" spans="1:10" x14ac:dyDescent="0.4">
      <c r="A88" s="44" t="s">
        <v>237</v>
      </c>
      <c r="B88" s="110">
        <v>56</v>
      </c>
      <c r="C88" s="61">
        <v>455.1</v>
      </c>
      <c r="D88" s="62">
        <v>83.810089020771514</v>
      </c>
      <c r="E88" s="61">
        <v>3198.4</v>
      </c>
      <c r="F88" s="62">
        <v>91.100903487292072</v>
      </c>
      <c r="G88" s="61">
        <v>3757.2</v>
      </c>
      <c r="H88" s="62">
        <v>63.257866359943925</v>
      </c>
      <c r="I88" s="63">
        <v>-0.14872777600340673</v>
      </c>
      <c r="J88" s="46">
        <v>0.44015137925959014</v>
      </c>
    </row>
    <row r="89" spans="1:10" x14ac:dyDescent="0.4">
      <c r="A89" s="44" t="s">
        <v>238</v>
      </c>
      <c r="B89" s="110">
        <v>66</v>
      </c>
      <c r="C89" s="61">
        <v>1475.2</v>
      </c>
      <c r="D89" s="62">
        <v>81.841575091575095</v>
      </c>
      <c r="E89" s="61">
        <v>15836.5</v>
      </c>
      <c r="F89" s="62">
        <v>89.825827142381925</v>
      </c>
      <c r="G89" s="61">
        <v>16366</v>
      </c>
      <c r="H89" s="62">
        <v>75.098058004027607</v>
      </c>
      <c r="I89" s="63">
        <v>-3.2353660026885007E-2</v>
      </c>
      <c r="J89" s="46">
        <v>0.1961138480779949</v>
      </c>
    </row>
    <row r="90" spans="1:10" x14ac:dyDescent="0.4">
      <c r="A90" s="44" t="s">
        <v>239</v>
      </c>
      <c r="B90" s="110">
        <v>68</v>
      </c>
      <c r="C90" s="61">
        <v>11280.5</v>
      </c>
      <c r="D90" s="62">
        <v>91.395053122042953</v>
      </c>
      <c r="E90" s="61">
        <v>69260.399999999994</v>
      </c>
      <c r="F90" s="62">
        <v>95.901048968101705</v>
      </c>
      <c r="G90" s="61">
        <v>68889.2</v>
      </c>
      <c r="H90" s="62">
        <v>77.406643403280526</v>
      </c>
      <c r="I90" s="63">
        <v>5.3883627622326449E-3</v>
      </c>
      <c r="J90" s="46">
        <v>0.23892530087459363</v>
      </c>
    </row>
    <row r="91" spans="1:10" x14ac:dyDescent="0.4">
      <c r="A91" s="42" t="s">
        <v>240</v>
      </c>
      <c r="B91" s="111">
        <v>73</v>
      </c>
      <c r="C91" s="64">
        <v>1052.8</v>
      </c>
      <c r="D91" s="65">
        <v>85.604840425531904</v>
      </c>
      <c r="E91" s="64">
        <v>10515</v>
      </c>
      <c r="F91" s="65">
        <v>93.36687703040954</v>
      </c>
      <c r="G91" s="64">
        <v>10243.6</v>
      </c>
      <c r="H91" s="65">
        <v>82.667076670766704</v>
      </c>
      <c r="I91" s="66">
        <v>2.6494591745089582E-2</v>
      </c>
      <c r="J91" s="45">
        <v>0.1294324269171426</v>
      </c>
    </row>
    <row r="92" spans="1:10" x14ac:dyDescent="0.4">
      <c r="A92" s="42" t="s">
        <v>241</v>
      </c>
      <c r="B92" s="111">
        <v>78</v>
      </c>
      <c r="C92" s="64">
        <v>5594.6</v>
      </c>
      <c r="D92" s="65">
        <v>97.774746008708277</v>
      </c>
      <c r="E92" s="64">
        <v>64341.9</v>
      </c>
      <c r="F92" s="65">
        <v>97.986640557006112</v>
      </c>
      <c r="G92" s="64">
        <v>65658.7</v>
      </c>
      <c r="H92" s="65">
        <v>85.515919044430888</v>
      </c>
      <c r="I92" s="66">
        <v>-2.0055224973994243E-2</v>
      </c>
      <c r="J92" s="45">
        <v>0.14582924035577402</v>
      </c>
    </row>
    <row r="93" spans="1:10" x14ac:dyDescent="0.4">
      <c r="A93" s="42" t="s">
        <v>242</v>
      </c>
      <c r="B93" s="111">
        <v>49</v>
      </c>
      <c r="C93" s="64">
        <v>16.3</v>
      </c>
      <c r="D93" s="65">
        <v>69.051724137931032</v>
      </c>
      <c r="E93" s="64">
        <v>369.3</v>
      </c>
      <c r="F93" s="65">
        <v>78.425473843821067</v>
      </c>
      <c r="G93" s="64">
        <v>301.2</v>
      </c>
      <c r="H93" s="65">
        <v>64.51960966542751</v>
      </c>
      <c r="I93" s="66">
        <v>0.22609561752988055</v>
      </c>
      <c r="J93" s="45">
        <v>0.21552926700120661</v>
      </c>
    </row>
    <row r="94" spans="1:10" x14ac:dyDescent="0.4">
      <c r="A94" s="44" t="s">
        <v>243</v>
      </c>
      <c r="B94" s="110">
        <v>31</v>
      </c>
      <c r="C94" s="61">
        <v>141.6</v>
      </c>
      <c r="D94" s="62">
        <v>31</v>
      </c>
      <c r="E94" s="61">
        <v>652.79999999999995</v>
      </c>
      <c r="F94" s="62">
        <v>47.597058823529416</v>
      </c>
      <c r="G94" s="61">
        <v>194.4</v>
      </c>
      <c r="H94" s="62">
        <v>32.836419753086417</v>
      </c>
      <c r="I94" s="63">
        <v>2.3580246913580245</v>
      </c>
      <c r="J94" s="46">
        <v>0.44952035518596972</v>
      </c>
    </row>
    <row r="95" spans="1:10" x14ac:dyDescent="0.4">
      <c r="A95" s="44" t="s">
        <v>244</v>
      </c>
      <c r="B95" s="110">
        <v>33</v>
      </c>
      <c r="C95" s="61">
        <v>668.4</v>
      </c>
      <c r="D95" s="62">
        <v>37.535044883303414</v>
      </c>
      <c r="E95" s="61">
        <v>5764.1</v>
      </c>
      <c r="F95" s="62">
        <v>39.005662773509883</v>
      </c>
      <c r="G95" s="61">
        <v>11883</v>
      </c>
      <c r="H95" s="62">
        <v>32.422992405881402</v>
      </c>
      <c r="I95" s="63">
        <v>-0.51492889001094</v>
      </c>
      <c r="J95" s="46">
        <v>0.20302476357593727</v>
      </c>
    </row>
    <row r="96" spans="1:10" ht="19.5" thickBot="1" x14ac:dyDescent="0.45">
      <c r="A96" s="53" t="s">
        <v>245</v>
      </c>
      <c r="B96" s="52">
        <v>23</v>
      </c>
      <c r="C96" s="51">
        <v>84</v>
      </c>
      <c r="D96" s="41">
        <v>80.571428571428569</v>
      </c>
      <c r="E96" s="51">
        <v>872.8</v>
      </c>
      <c r="F96" s="41">
        <v>55.005802282414415</v>
      </c>
      <c r="G96" s="51">
        <v>543.5</v>
      </c>
      <c r="H96" s="41">
        <v>24.629211746522412</v>
      </c>
      <c r="I96" s="40">
        <v>0.60588776448942039</v>
      </c>
      <c r="J96" s="37">
        <v>1.2333561808035172</v>
      </c>
    </row>
    <row r="97" spans="1:10" x14ac:dyDescent="0.4">
      <c r="A97" s="112" t="s">
        <v>246</v>
      </c>
      <c r="B97" s="113" t="s">
        <v>356</v>
      </c>
      <c r="C97" s="114" t="s">
        <v>356</v>
      </c>
      <c r="D97" s="115" t="s">
        <v>356</v>
      </c>
      <c r="E97" s="114">
        <v>38.9</v>
      </c>
      <c r="F97" s="115">
        <v>14.638297872340425</v>
      </c>
      <c r="G97" s="114">
        <v>86.7</v>
      </c>
      <c r="H97" s="115">
        <v>11.790476190476191</v>
      </c>
      <c r="I97" s="116">
        <v>-0.55132641291810847</v>
      </c>
      <c r="J97" s="117">
        <v>0.24153576461691806</v>
      </c>
    </row>
    <row r="98" spans="1:10" x14ac:dyDescent="0.4">
      <c r="A98" s="44" t="s">
        <v>247</v>
      </c>
      <c r="B98" s="110">
        <v>13.25</v>
      </c>
      <c r="C98" s="61">
        <v>14779</v>
      </c>
      <c r="D98" s="62">
        <v>17.211932471750458</v>
      </c>
      <c r="E98" s="61">
        <v>236064.4</v>
      </c>
      <c r="F98" s="62">
        <v>17.094595881462794</v>
      </c>
      <c r="G98" s="61">
        <v>285783.2</v>
      </c>
      <c r="H98" s="62">
        <v>15.161754609788076</v>
      </c>
      <c r="I98" s="63">
        <v>-0.17397383751039255</v>
      </c>
      <c r="J98" s="46">
        <v>0.12748137147839872</v>
      </c>
    </row>
    <row r="99" spans="1:10" x14ac:dyDescent="0.4">
      <c r="A99" s="42" t="s">
        <v>248</v>
      </c>
      <c r="B99" s="111" t="s">
        <v>356</v>
      </c>
      <c r="C99" s="64" t="s">
        <v>356</v>
      </c>
      <c r="D99" s="65" t="s">
        <v>356</v>
      </c>
      <c r="E99" s="64" t="s">
        <v>356</v>
      </c>
      <c r="F99" s="65" t="s">
        <v>356</v>
      </c>
      <c r="G99" s="64" t="s">
        <v>356</v>
      </c>
      <c r="H99" s="65" t="s">
        <v>356</v>
      </c>
      <c r="I99" s="66" t="s">
        <v>356</v>
      </c>
      <c r="J99" s="45" t="s">
        <v>356</v>
      </c>
    </row>
    <row r="100" spans="1:10" x14ac:dyDescent="0.4">
      <c r="A100" s="42" t="s">
        <v>249</v>
      </c>
      <c r="B100" s="111" t="s">
        <v>356</v>
      </c>
      <c r="C100" s="64" t="s">
        <v>356</v>
      </c>
      <c r="D100" s="65" t="s">
        <v>356</v>
      </c>
      <c r="E100" s="64" t="s">
        <v>356</v>
      </c>
      <c r="F100" s="65" t="s">
        <v>356</v>
      </c>
      <c r="G100" s="64" t="s">
        <v>356</v>
      </c>
      <c r="H100" s="65" t="s">
        <v>356</v>
      </c>
      <c r="I100" s="66" t="s">
        <v>356</v>
      </c>
      <c r="J100" s="45" t="s">
        <v>356</v>
      </c>
    </row>
    <row r="101" spans="1:10" x14ac:dyDescent="0.4">
      <c r="A101" s="44" t="s">
        <v>250</v>
      </c>
      <c r="B101" s="110">
        <v>15.5</v>
      </c>
      <c r="C101" s="61">
        <v>7892.8</v>
      </c>
      <c r="D101" s="62">
        <v>17.966183359357576</v>
      </c>
      <c r="E101" s="61">
        <v>47088.9</v>
      </c>
      <c r="F101" s="62">
        <v>19.989127635960045</v>
      </c>
      <c r="G101" s="61">
        <v>61421.599999999999</v>
      </c>
      <c r="H101" s="62">
        <v>19.348775616222415</v>
      </c>
      <c r="I101" s="63">
        <v>-0.2333495057113458</v>
      </c>
      <c r="J101" s="46">
        <v>3.3095221756602823E-2</v>
      </c>
    </row>
    <row r="102" spans="1:10" x14ac:dyDescent="0.4">
      <c r="A102" s="44" t="s">
        <v>251</v>
      </c>
      <c r="B102" s="110">
        <v>14.5</v>
      </c>
      <c r="C102" s="61">
        <v>577.6</v>
      </c>
      <c r="D102" s="62">
        <v>14.716396568160153</v>
      </c>
      <c r="E102" s="61">
        <v>4292.3999999999996</v>
      </c>
      <c r="F102" s="62">
        <v>23.365845214893834</v>
      </c>
      <c r="G102" s="61">
        <v>2607</v>
      </c>
      <c r="H102" s="62">
        <v>20.02400253324889</v>
      </c>
      <c r="I102" s="63">
        <v>0.6464902186421172</v>
      </c>
      <c r="J102" s="46">
        <v>0.16689184273204002</v>
      </c>
    </row>
    <row r="103" spans="1:10" x14ac:dyDescent="0.4">
      <c r="A103" s="42" t="s">
        <v>252</v>
      </c>
      <c r="B103" s="111">
        <v>17.5</v>
      </c>
      <c r="C103" s="64">
        <v>540.1</v>
      </c>
      <c r="D103" s="65">
        <v>19.094801223241589</v>
      </c>
      <c r="E103" s="64">
        <v>5350.7</v>
      </c>
      <c r="F103" s="65">
        <v>19.004080961000493</v>
      </c>
      <c r="G103" s="64">
        <v>5528</v>
      </c>
      <c r="H103" s="65">
        <v>18.32740287927361</v>
      </c>
      <c r="I103" s="66">
        <v>-3.2073082489146199E-2</v>
      </c>
      <c r="J103" s="45">
        <v>3.6921656940937138E-2</v>
      </c>
    </row>
    <row r="104" spans="1:10" x14ac:dyDescent="0.4">
      <c r="A104" s="42" t="s">
        <v>253</v>
      </c>
      <c r="B104" s="111">
        <v>15</v>
      </c>
      <c r="C104" s="64">
        <v>58.3</v>
      </c>
      <c r="D104" s="65">
        <v>15.248565965583175</v>
      </c>
      <c r="E104" s="64">
        <v>3018.4</v>
      </c>
      <c r="F104" s="65">
        <v>17.089563948184637</v>
      </c>
      <c r="G104" s="64">
        <v>856</v>
      </c>
      <c r="H104" s="65">
        <v>17.128263117084519</v>
      </c>
      <c r="I104" s="66">
        <v>2.5261682242990657</v>
      </c>
      <c r="J104" s="45">
        <v>-2.2593749661214374E-3</v>
      </c>
    </row>
    <row r="105" spans="1:10" x14ac:dyDescent="0.4">
      <c r="A105" s="44" t="s">
        <v>254</v>
      </c>
      <c r="B105" s="110" t="s">
        <v>356</v>
      </c>
      <c r="C105" s="61" t="s">
        <v>356</v>
      </c>
      <c r="D105" s="62" t="s">
        <v>356</v>
      </c>
      <c r="E105" s="61" t="s">
        <v>356</v>
      </c>
      <c r="F105" s="62" t="s">
        <v>356</v>
      </c>
      <c r="G105" s="61">
        <v>13</v>
      </c>
      <c r="H105" s="62">
        <v>20</v>
      </c>
      <c r="I105" s="63" t="s">
        <v>356</v>
      </c>
      <c r="J105" s="46" t="s">
        <v>356</v>
      </c>
    </row>
    <row r="106" spans="1:10" ht="19.5" thickBot="1" x14ac:dyDescent="0.45">
      <c r="A106" s="53" t="s">
        <v>255</v>
      </c>
      <c r="B106" s="52" t="s">
        <v>356</v>
      </c>
      <c r="C106" s="51" t="s">
        <v>356</v>
      </c>
      <c r="D106" s="41" t="s">
        <v>356</v>
      </c>
      <c r="E106" s="51">
        <v>41</v>
      </c>
      <c r="F106" s="41">
        <v>15</v>
      </c>
      <c r="G106" s="51">
        <v>60</v>
      </c>
      <c r="H106" s="41">
        <v>20</v>
      </c>
      <c r="I106" s="40">
        <v>-0.31666666666666665</v>
      </c>
      <c r="J106" s="37">
        <v>-0.25</v>
      </c>
    </row>
    <row r="108" spans="1:10" ht="23.25" thickBot="1" x14ac:dyDescent="0.45">
      <c r="A108" s="118" t="str">
        <f>"Prisrapport fryst-omsetning uke "&amp;MID(A2,14,2)</f>
        <v>Prisrapport fryst-omsetning uke 11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4">
      <c r="A109" s="55" t="s">
        <v>147</v>
      </c>
      <c r="B109" s="54" t="s">
        <v>148</v>
      </c>
      <c r="C109" s="108" t="str">
        <f>"Uke "&amp;MID(A2,14,7)</f>
        <v>Uke 11 2026</v>
      </c>
      <c r="D109" s="108"/>
      <c r="E109" s="108" t="s">
        <v>149</v>
      </c>
      <c r="F109" s="108"/>
      <c r="G109" s="108" t="s">
        <v>150</v>
      </c>
      <c r="H109" s="108"/>
      <c r="I109" s="108" t="s">
        <v>151</v>
      </c>
      <c r="J109" s="109"/>
    </row>
    <row r="110" spans="1:10" x14ac:dyDescent="0.4">
      <c r="A110" s="49" t="s">
        <v>152</v>
      </c>
      <c r="B110" s="48" t="s">
        <v>153</v>
      </c>
      <c r="C110" s="48" t="s">
        <v>4</v>
      </c>
      <c r="D110" s="48" t="s">
        <v>154</v>
      </c>
      <c r="E110" s="48" t="s">
        <v>4</v>
      </c>
      <c r="F110" s="48" t="s">
        <v>154</v>
      </c>
      <c r="G110" s="48" t="s">
        <v>4</v>
      </c>
      <c r="H110" s="48" t="s">
        <v>154</v>
      </c>
      <c r="I110" s="48" t="s">
        <v>155</v>
      </c>
      <c r="J110" s="47" t="s">
        <v>156</v>
      </c>
    </row>
    <row r="111" spans="1:10" ht="19.5" thickBot="1" x14ac:dyDescent="0.45">
      <c r="A111" s="107" t="s">
        <v>157</v>
      </c>
      <c r="B111" s="43"/>
      <c r="C111" s="48" t="s">
        <v>158</v>
      </c>
      <c r="D111" s="48" t="s">
        <v>153</v>
      </c>
      <c r="E111" s="48" t="s">
        <v>158</v>
      </c>
      <c r="F111" s="48" t="s">
        <v>153</v>
      </c>
      <c r="G111" s="48" t="s">
        <v>158</v>
      </c>
      <c r="H111" s="48" t="s">
        <v>153</v>
      </c>
      <c r="I111" s="48" t="s">
        <v>159</v>
      </c>
      <c r="J111" s="47" t="s">
        <v>160</v>
      </c>
    </row>
    <row r="112" spans="1:10" x14ac:dyDescent="0.4">
      <c r="A112" s="112" t="s">
        <v>256</v>
      </c>
      <c r="B112" s="113">
        <v>74.75</v>
      </c>
      <c r="C112" s="114">
        <v>48799.5</v>
      </c>
      <c r="D112" s="115">
        <v>107.99625180585869</v>
      </c>
      <c r="E112" s="114">
        <v>382502.2</v>
      </c>
      <c r="F112" s="115">
        <v>108.40755909575401</v>
      </c>
      <c r="G112" s="114">
        <v>511826.4</v>
      </c>
      <c r="H112" s="115">
        <v>97.802175796962317</v>
      </c>
      <c r="I112" s="116">
        <v>-0.25267199972490673</v>
      </c>
      <c r="J112" s="117">
        <v>0.10843708958795056</v>
      </c>
    </row>
    <row r="113" spans="1:10" x14ac:dyDescent="0.4">
      <c r="A113" s="42" t="s">
        <v>257</v>
      </c>
      <c r="B113" s="111">
        <v>72.25</v>
      </c>
      <c r="C113" s="64">
        <v>199005</v>
      </c>
      <c r="D113" s="65">
        <v>100.9288608577674</v>
      </c>
      <c r="E113" s="64">
        <v>1096151.6000000001</v>
      </c>
      <c r="F113" s="65">
        <v>102.07883280829185</v>
      </c>
      <c r="G113" s="64" t="s">
        <v>356</v>
      </c>
      <c r="H113" s="65" t="s">
        <v>356</v>
      </c>
      <c r="I113" s="66" t="s">
        <v>356</v>
      </c>
      <c r="J113" s="45" t="s">
        <v>356</v>
      </c>
    </row>
    <row r="114" spans="1:10" x14ac:dyDescent="0.4">
      <c r="A114" s="42" t="s">
        <v>258</v>
      </c>
      <c r="B114" s="111">
        <v>69.75</v>
      </c>
      <c r="C114" s="64">
        <v>226155</v>
      </c>
      <c r="D114" s="65">
        <v>101.27046567619553</v>
      </c>
      <c r="E114" s="64">
        <v>2488853.9</v>
      </c>
      <c r="F114" s="65">
        <v>103.31954952879217</v>
      </c>
      <c r="G114" s="64" t="s">
        <v>356</v>
      </c>
      <c r="H114" s="65" t="s">
        <v>356</v>
      </c>
      <c r="I114" s="66" t="s">
        <v>356</v>
      </c>
      <c r="J114" s="45" t="s">
        <v>356</v>
      </c>
    </row>
    <row r="115" spans="1:10" x14ac:dyDescent="0.4">
      <c r="A115" s="42" t="s">
        <v>259</v>
      </c>
      <c r="B115" s="111">
        <v>67.25</v>
      </c>
      <c r="C115" s="64">
        <v>164337</v>
      </c>
      <c r="D115" s="65">
        <v>96.41308886617135</v>
      </c>
      <c r="E115" s="64">
        <v>2580999.7999999998</v>
      </c>
      <c r="F115" s="65">
        <v>102.51644192526564</v>
      </c>
      <c r="G115" s="64">
        <v>3861253.5</v>
      </c>
      <c r="H115" s="65">
        <v>77.552318546295936</v>
      </c>
      <c r="I115" s="66">
        <v>-0.33156427051474352</v>
      </c>
      <c r="J115" s="45">
        <v>0.32190041312648854</v>
      </c>
    </row>
    <row r="116" spans="1:10" x14ac:dyDescent="0.4">
      <c r="A116" s="42" t="s">
        <v>260</v>
      </c>
      <c r="B116" s="111">
        <v>64.75</v>
      </c>
      <c r="C116" s="64">
        <v>10095</v>
      </c>
      <c r="D116" s="65">
        <v>92.834820208023771</v>
      </c>
      <c r="E116" s="64">
        <v>773533.5</v>
      </c>
      <c r="F116" s="65">
        <v>98.328261374588209</v>
      </c>
      <c r="G116" s="64">
        <v>471261</v>
      </c>
      <c r="H116" s="65">
        <v>74.582009332408148</v>
      </c>
      <c r="I116" s="66">
        <v>0.64141208374976921</v>
      </c>
      <c r="J116" s="45">
        <v>0.31839115431101145</v>
      </c>
    </row>
    <row r="117" spans="1:10" x14ac:dyDescent="0.4">
      <c r="A117" s="44" t="s">
        <v>261</v>
      </c>
      <c r="B117" s="110" t="s">
        <v>356</v>
      </c>
      <c r="C117" s="61" t="s">
        <v>356</v>
      </c>
      <c r="D117" s="62" t="s">
        <v>356</v>
      </c>
      <c r="E117" s="61">
        <v>9853.5</v>
      </c>
      <c r="F117" s="62">
        <v>193.83513971438558</v>
      </c>
      <c r="G117" s="61">
        <v>386068.7</v>
      </c>
      <c r="H117" s="62">
        <v>147.01211260915585</v>
      </c>
      <c r="I117" s="63">
        <v>-0.97447734043189727</v>
      </c>
      <c r="J117" s="46">
        <v>0.31849775011201092</v>
      </c>
    </row>
    <row r="118" spans="1:10" x14ac:dyDescent="0.4">
      <c r="A118" s="44" t="s">
        <v>262</v>
      </c>
      <c r="B118" s="110" t="s">
        <v>356</v>
      </c>
      <c r="C118" s="61" t="s">
        <v>356</v>
      </c>
      <c r="D118" s="62" t="s">
        <v>356</v>
      </c>
      <c r="E118" s="61">
        <v>2366</v>
      </c>
      <c r="F118" s="62">
        <v>165</v>
      </c>
      <c r="G118" s="61" t="s">
        <v>356</v>
      </c>
      <c r="H118" s="62" t="s">
        <v>356</v>
      </c>
      <c r="I118" s="63" t="s">
        <v>356</v>
      </c>
      <c r="J118" s="46" t="s">
        <v>356</v>
      </c>
    </row>
    <row r="119" spans="1:10" x14ac:dyDescent="0.4">
      <c r="A119" s="44" t="s">
        <v>263</v>
      </c>
      <c r="B119" s="110" t="s">
        <v>356</v>
      </c>
      <c r="C119" s="61" t="s">
        <v>356</v>
      </c>
      <c r="D119" s="62" t="s">
        <v>356</v>
      </c>
      <c r="E119" s="61">
        <v>198083.1</v>
      </c>
      <c r="F119" s="62">
        <v>186.67892626975876</v>
      </c>
      <c r="G119" s="61">
        <v>346258</v>
      </c>
      <c r="H119" s="62">
        <v>144.22358437949569</v>
      </c>
      <c r="I119" s="63">
        <v>-0.42793206221950103</v>
      </c>
      <c r="J119" s="46">
        <v>0.29437170122294476</v>
      </c>
    </row>
    <row r="120" spans="1:10" x14ac:dyDescent="0.4">
      <c r="A120" s="44" t="s">
        <v>264</v>
      </c>
      <c r="B120" s="110" t="s">
        <v>356</v>
      </c>
      <c r="C120" s="61" t="s">
        <v>356</v>
      </c>
      <c r="D120" s="62" t="s">
        <v>356</v>
      </c>
      <c r="E120" s="61" t="s">
        <v>356</v>
      </c>
      <c r="F120" s="62" t="s">
        <v>356</v>
      </c>
      <c r="G120" s="61" t="s">
        <v>356</v>
      </c>
      <c r="H120" s="62" t="s">
        <v>356</v>
      </c>
      <c r="I120" s="63" t="s">
        <v>356</v>
      </c>
      <c r="J120" s="46" t="s">
        <v>356</v>
      </c>
    </row>
    <row r="121" spans="1:10" x14ac:dyDescent="0.4">
      <c r="A121" s="42" t="s">
        <v>265</v>
      </c>
      <c r="B121" s="111">
        <v>26.6</v>
      </c>
      <c r="C121" s="64">
        <v>210899.4</v>
      </c>
      <c r="D121" s="65">
        <v>48.764718899307134</v>
      </c>
      <c r="E121" s="64">
        <v>622443.1</v>
      </c>
      <c r="F121" s="65">
        <v>45.066505504506175</v>
      </c>
      <c r="G121" s="64">
        <v>3158623.3</v>
      </c>
      <c r="H121" s="65">
        <v>29.447141618044014</v>
      </c>
      <c r="I121" s="66">
        <v>-0.80293848272441981</v>
      </c>
      <c r="J121" s="45">
        <v>0.53042037454974056</v>
      </c>
    </row>
    <row r="122" spans="1:10" x14ac:dyDescent="0.4">
      <c r="A122" s="42" t="s">
        <v>266</v>
      </c>
      <c r="B122" s="111">
        <v>25.600000000000005</v>
      </c>
      <c r="C122" s="64">
        <v>281059</v>
      </c>
      <c r="D122" s="65">
        <v>49.011764067330276</v>
      </c>
      <c r="E122" s="64">
        <v>1481388.8</v>
      </c>
      <c r="F122" s="65">
        <v>45.010958722097563</v>
      </c>
      <c r="G122" s="64">
        <v>5482436.2999999998</v>
      </c>
      <c r="H122" s="65">
        <v>29.337965965052</v>
      </c>
      <c r="I122" s="66">
        <v>-0.72979370503584329</v>
      </c>
      <c r="J122" s="45">
        <v>0.53422220121584296</v>
      </c>
    </row>
    <row r="123" spans="1:10" x14ac:dyDescent="0.4">
      <c r="A123" s="42" t="s">
        <v>267</v>
      </c>
      <c r="B123" s="111">
        <v>23.5</v>
      </c>
      <c r="C123" s="64">
        <v>247568.2</v>
      </c>
      <c r="D123" s="65">
        <v>35.99562054622114</v>
      </c>
      <c r="E123" s="64">
        <v>1860810.2</v>
      </c>
      <c r="F123" s="65">
        <v>32.397507225713966</v>
      </c>
      <c r="G123" s="64">
        <v>1868579.6</v>
      </c>
      <c r="H123" s="65">
        <v>26.4834353131128</v>
      </c>
      <c r="I123" s="66">
        <v>-4.1579175968741921E-3</v>
      </c>
      <c r="J123" s="45">
        <v>0.22331211350337615</v>
      </c>
    </row>
    <row r="124" spans="1:10" x14ac:dyDescent="0.4">
      <c r="A124" s="44" t="s">
        <v>268</v>
      </c>
      <c r="B124" s="110" t="s">
        <v>356</v>
      </c>
      <c r="C124" s="61" t="s">
        <v>356</v>
      </c>
      <c r="D124" s="62" t="s">
        <v>356</v>
      </c>
      <c r="E124" s="61">
        <v>461521.9</v>
      </c>
      <c r="F124" s="62">
        <v>77.473998372862098</v>
      </c>
      <c r="G124" s="61">
        <v>733057.8</v>
      </c>
      <c r="H124" s="62">
        <v>58.350671660689606</v>
      </c>
      <c r="I124" s="63">
        <v>-0.37041540244166288</v>
      </c>
      <c r="J124" s="46">
        <v>0.32773104692564708</v>
      </c>
    </row>
    <row r="125" spans="1:10" x14ac:dyDescent="0.4">
      <c r="A125" s="42" t="s">
        <v>269</v>
      </c>
      <c r="B125" s="111" t="s">
        <v>356</v>
      </c>
      <c r="C125" s="64" t="s">
        <v>356</v>
      </c>
      <c r="D125" s="65" t="s">
        <v>356</v>
      </c>
      <c r="E125" s="64" t="s">
        <v>356</v>
      </c>
      <c r="F125" s="65" t="s">
        <v>356</v>
      </c>
      <c r="G125" s="64" t="s">
        <v>356</v>
      </c>
      <c r="H125" s="65" t="s">
        <v>356</v>
      </c>
      <c r="I125" s="66" t="s">
        <v>356</v>
      </c>
      <c r="J125" s="45" t="s">
        <v>356</v>
      </c>
    </row>
    <row r="126" spans="1:10" ht="19.5" thickBot="1" x14ac:dyDescent="0.45">
      <c r="A126" s="50" t="s">
        <v>270</v>
      </c>
      <c r="B126" s="39">
        <v>27.847999999999999</v>
      </c>
      <c r="C126" s="38">
        <v>201.6</v>
      </c>
      <c r="D126" s="58">
        <v>10</v>
      </c>
      <c r="E126" s="38">
        <v>862.4</v>
      </c>
      <c r="F126" s="58">
        <v>23.820797773654917</v>
      </c>
      <c r="G126" s="38">
        <v>7585.6</v>
      </c>
      <c r="H126" s="58">
        <v>23.376882514237504</v>
      </c>
      <c r="I126" s="57">
        <v>-0.88631090487238984</v>
      </c>
      <c r="J126" s="56">
        <v>1.89894978146487E-2</v>
      </c>
    </row>
    <row r="127" spans="1:10" x14ac:dyDescent="0.4">
      <c r="A127" s="112" t="s">
        <v>271</v>
      </c>
      <c r="B127" s="113">
        <v>34.75</v>
      </c>
      <c r="C127" s="114">
        <v>66056.2</v>
      </c>
      <c r="D127" s="115">
        <v>77.751166733781233</v>
      </c>
      <c r="E127" s="114">
        <v>975040.5</v>
      </c>
      <c r="F127" s="115">
        <v>76.771812996485792</v>
      </c>
      <c r="G127" s="114">
        <v>847022.1</v>
      </c>
      <c r="H127" s="115">
        <v>64.712398139023819</v>
      </c>
      <c r="I127" s="116">
        <v>0.15113938585545764</v>
      </c>
      <c r="J127" s="117">
        <v>0.18635400949837044</v>
      </c>
    </row>
    <row r="128" spans="1:10" x14ac:dyDescent="0.4">
      <c r="A128" s="42" t="s">
        <v>272</v>
      </c>
      <c r="B128" s="111">
        <v>31</v>
      </c>
      <c r="C128" s="64">
        <v>653438.80000000005</v>
      </c>
      <c r="D128" s="65">
        <v>75.911577766731952</v>
      </c>
      <c r="E128" s="64">
        <v>2451906.2999999998</v>
      </c>
      <c r="F128" s="65">
        <v>74.067618522204739</v>
      </c>
      <c r="G128" s="64">
        <v>2058040.6</v>
      </c>
      <c r="H128" s="65">
        <v>59.060303143679484</v>
      </c>
      <c r="I128" s="66">
        <v>0.19137897473937088</v>
      </c>
      <c r="J128" s="45">
        <v>0.25410156365124092</v>
      </c>
    </row>
    <row r="129" spans="1:10" x14ac:dyDescent="0.4">
      <c r="A129" s="42" t="s">
        <v>273</v>
      </c>
      <c r="B129" s="111">
        <v>27</v>
      </c>
      <c r="C129" s="64">
        <v>125746.6</v>
      </c>
      <c r="D129" s="65">
        <v>73.228813057370928</v>
      </c>
      <c r="E129" s="64">
        <v>853802.6</v>
      </c>
      <c r="F129" s="65">
        <v>72.365117773124609</v>
      </c>
      <c r="G129" s="64">
        <v>693852.6</v>
      </c>
      <c r="H129" s="65">
        <v>55.201441660663953</v>
      </c>
      <c r="I129" s="66">
        <v>0.2305244658591753</v>
      </c>
      <c r="J129" s="45">
        <v>0.31092804093722315</v>
      </c>
    </row>
    <row r="130" spans="1:10" x14ac:dyDescent="0.4">
      <c r="A130" s="44" t="s">
        <v>274</v>
      </c>
      <c r="B130" s="110" t="s">
        <v>356</v>
      </c>
      <c r="C130" s="61" t="s">
        <v>356</v>
      </c>
      <c r="D130" s="62" t="s">
        <v>356</v>
      </c>
      <c r="E130" s="61">
        <v>2220.6999999999998</v>
      </c>
      <c r="F130" s="62">
        <v>73</v>
      </c>
      <c r="G130" s="61" t="s">
        <v>356</v>
      </c>
      <c r="H130" s="62" t="s">
        <v>356</v>
      </c>
      <c r="I130" s="63" t="s">
        <v>356</v>
      </c>
      <c r="J130" s="46" t="s">
        <v>356</v>
      </c>
    </row>
    <row r="131" spans="1:10" x14ac:dyDescent="0.4">
      <c r="A131" s="44" t="s">
        <v>275</v>
      </c>
      <c r="B131" s="110">
        <v>31.832999999999998</v>
      </c>
      <c r="C131" s="61">
        <v>1608.9</v>
      </c>
      <c r="D131" s="62">
        <v>50</v>
      </c>
      <c r="E131" s="61">
        <v>3812.6</v>
      </c>
      <c r="F131" s="62">
        <v>58.42331560283688</v>
      </c>
      <c r="G131" s="61" t="s">
        <v>356</v>
      </c>
      <c r="H131" s="62" t="s">
        <v>356</v>
      </c>
      <c r="I131" s="63" t="s">
        <v>356</v>
      </c>
      <c r="J131" s="46" t="s">
        <v>356</v>
      </c>
    </row>
    <row r="132" spans="1:10" x14ac:dyDescent="0.4">
      <c r="A132" s="42" t="s">
        <v>276</v>
      </c>
      <c r="B132" s="111" t="s">
        <v>356</v>
      </c>
      <c r="C132" s="64" t="s">
        <v>356</v>
      </c>
      <c r="D132" s="65" t="s">
        <v>356</v>
      </c>
      <c r="E132" s="64" t="s">
        <v>356</v>
      </c>
      <c r="F132" s="65" t="s">
        <v>356</v>
      </c>
      <c r="G132" s="64">
        <v>92984.5</v>
      </c>
      <c r="H132" s="65">
        <v>85.38358118135946</v>
      </c>
      <c r="I132" s="66" t="s">
        <v>356</v>
      </c>
      <c r="J132" s="45" t="s">
        <v>356</v>
      </c>
    </row>
    <row r="133" spans="1:10" x14ac:dyDescent="0.4">
      <c r="A133" s="44" t="s">
        <v>277</v>
      </c>
      <c r="B133" s="110" t="s">
        <v>356</v>
      </c>
      <c r="C133" s="61" t="s">
        <v>356</v>
      </c>
      <c r="D133" s="62" t="s">
        <v>356</v>
      </c>
      <c r="E133" s="61">
        <v>59396.1</v>
      </c>
      <c r="F133" s="62">
        <v>157.77277397879811</v>
      </c>
      <c r="G133" s="61">
        <v>115091.4</v>
      </c>
      <c r="H133" s="62">
        <v>101.49661554958642</v>
      </c>
      <c r="I133" s="63">
        <v>-0.48392234345919849</v>
      </c>
      <c r="J133" s="46">
        <v>0.55446339884818951</v>
      </c>
    </row>
    <row r="134" spans="1:10" x14ac:dyDescent="0.4">
      <c r="A134" s="42" t="s">
        <v>278</v>
      </c>
      <c r="B134" s="111" t="s">
        <v>356</v>
      </c>
      <c r="C134" s="64" t="s">
        <v>356</v>
      </c>
      <c r="D134" s="65" t="s">
        <v>356</v>
      </c>
      <c r="E134" s="64">
        <v>3613</v>
      </c>
      <c r="F134" s="65">
        <v>88.917520066426789</v>
      </c>
      <c r="G134" s="64">
        <v>3266</v>
      </c>
      <c r="H134" s="65">
        <v>73.064543784445803</v>
      </c>
      <c r="I134" s="66">
        <v>0.10624617268830373</v>
      </c>
      <c r="J134" s="45">
        <v>0.21697222018863566</v>
      </c>
    </row>
    <row r="135" spans="1:10" x14ac:dyDescent="0.4">
      <c r="A135" s="44" t="s">
        <v>279</v>
      </c>
      <c r="B135" s="110">
        <v>58.399999999999991</v>
      </c>
      <c r="C135" s="61">
        <v>2184.1999999999998</v>
      </c>
      <c r="D135" s="62">
        <v>100.38569518716578</v>
      </c>
      <c r="E135" s="61">
        <v>48429.7</v>
      </c>
      <c r="F135" s="62">
        <v>102.75182749992463</v>
      </c>
      <c r="G135" s="61">
        <v>112134</v>
      </c>
      <c r="H135" s="62">
        <v>91.188733269100567</v>
      </c>
      <c r="I135" s="63">
        <v>-0.56810869138709053</v>
      </c>
      <c r="J135" s="46">
        <v>0.12680397913524077</v>
      </c>
    </row>
    <row r="136" spans="1:10" x14ac:dyDescent="0.4">
      <c r="A136" s="44" t="s">
        <v>280</v>
      </c>
      <c r="B136" s="110">
        <v>56.94</v>
      </c>
      <c r="C136" s="61">
        <v>10223</v>
      </c>
      <c r="D136" s="62">
        <v>98.771368180519858</v>
      </c>
      <c r="E136" s="61">
        <v>125970.3</v>
      </c>
      <c r="F136" s="62">
        <v>101.27533976194063</v>
      </c>
      <c r="G136" s="61">
        <v>225863.7</v>
      </c>
      <c r="H136" s="62">
        <v>85.743945158725552</v>
      </c>
      <c r="I136" s="63">
        <v>-0.44227292831915888</v>
      </c>
      <c r="J136" s="46">
        <v>0.18113692546411317</v>
      </c>
    </row>
    <row r="137" spans="1:10" x14ac:dyDescent="0.4">
      <c r="A137" s="44" t="s">
        <v>281</v>
      </c>
      <c r="B137" s="110">
        <v>55.48</v>
      </c>
      <c r="C137" s="61">
        <v>1255.5999999999999</v>
      </c>
      <c r="D137" s="62">
        <v>93.998430232558135</v>
      </c>
      <c r="E137" s="61">
        <v>48168.4</v>
      </c>
      <c r="F137" s="62">
        <v>100.59577624878757</v>
      </c>
      <c r="G137" s="61">
        <v>80122</v>
      </c>
      <c r="H137" s="62">
        <v>83.387822989175973</v>
      </c>
      <c r="I137" s="63">
        <v>-0.39881181198672022</v>
      </c>
      <c r="J137" s="46">
        <v>0.2063605049606014</v>
      </c>
    </row>
    <row r="138" spans="1:10" x14ac:dyDescent="0.4">
      <c r="A138" s="42" t="s">
        <v>282</v>
      </c>
      <c r="B138" s="111" t="s">
        <v>356</v>
      </c>
      <c r="C138" s="64" t="s">
        <v>356</v>
      </c>
      <c r="D138" s="65" t="s">
        <v>356</v>
      </c>
      <c r="E138" s="64" t="s">
        <v>356</v>
      </c>
      <c r="F138" s="65" t="s">
        <v>356</v>
      </c>
      <c r="G138" s="64" t="s">
        <v>356</v>
      </c>
      <c r="H138" s="65" t="s">
        <v>356</v>
      </c>
      <c r="I138" s="66" t="s">
        <v>356</v>
      </c>
      <c r="J138" s="45" t="s">
        <v>356</v>
      </c>
    </row>
    <row r="139" spans="1:10" x14ac:dyDescent="0.4">
      <c r="A139" s="42" t="s">
        <v>283</v>
      </c>
      <c r="B139" s="111" t="s">
        <v>356</v>
      </c>
      <c r="C139" s="64" t="s">
        <v>356</v>
      </c>
      <c r="D139" s="65" t="s">
        <v>356</v>
      </c>
      <c r="E139" s="64" t="s">
        <v>356</v>
      </c>
      <c r="F139" s="65" t="s">
        <v>356</v>
      </c>
      <c r="G139" s="64" t="s">
        <v>356</v>
      </c>
      <c r="H139" s="65" t="s">
        <v>356</v>
      </c>
      <c r="I139" s="66" t="s">
        <v>356</v>
      </c>
      <c r="J139" s="45" t="s">
        <v>356</v>
      </c>
    </row>
    <row r="140" spans="1:10" ht="19.5" thickBot="1" x14ac:dyDescent="0.45">
      <c r="A140" s="50" t="s">
        <v>284</v>
      </c>
      <c r="B140" s="39">
        <v>55.48</v>
      </c>
      <c r="C140" s="38">
        <v>1912.6</v>
      </c>
      <c r="D140" s="58">
        <v>91.482200000000006</v>
      </c>
      <c r="E140" s="38">
        <v>24109.8</v>
      </c>
      <c r="F140" s="58">
        <v>99.789800101535704</v>
      </c>
      <c r="G140" s="38">
        <v>63160</v>
      </c>
      <c r="H140" s="58">
        <v>82.488134008381579</v>
      </c>
      <c r="I140" s="57">
        <v>-0.61827422419252687</v>
      </c>
      <c r="J140" s="56">
        <v>0.20974733276662691</v>
      </c>
    </row>
    <row r="141" spans="1:10" x14ac:dyDescent="0.4">
      <c r="A141" s="112" t="s">
        <v>285</v>
      </c>
      <c r="B141" s="113" t="s">
        <v>356</v>
      </c>
      <c r="C141" s="114" t="s">
        <v>356</v>
      </c>
      <c r="D141" s="115" t="s">
        <v>356</v>
      </c>
      <c r="E141" s="114" t="s">
        <v>356</v>
      </c>
      <c r="F141" s="115" t="s">
        <v>356</v>
      </c>
      <c r="G141" s="114" t="s">
        <v>356</v>
      </c>
      <c r="H141" s="115" t="s">
        <v>356</v>
      </c>
      <c r="I141" s="116" t="s">
        <v>356</v>
      </c>
      <c r="J141" s="117" t="s">
        <v>356</v>
      </c>
    </row>
    <row r="142" spans="1:10" x14ac:dyDescent="0.4">
      <c r="A142" s="42" t="s">
        <v>286</v>
      </c>
      <c r="B142" s="111">
        <v>80</v>
      </c>
      <c r="C142" s="64">
        <v>117488</v>
      </c>
      <c r="D142" s="65">
        <v>174.76772253998047</v>
      </c>
      <c r="E142" s="64">
        <v>1587672.6</v>
      </c>
      <c r="F142" s="65">
        <v>180.89283432415834</v>
      </c>
      <c r="G142" s="64">
        <v>2141033.7000000002</v>
      </c>
      <c r="H142" s="65">
        <v>213.44938679601407</v>
      </c>
      <c r="I142" s="66">
        <v>-0.25845510979112568</v>
      </c>
      <c r="J142" s="45">
        <v>-0.15252586554848646</v>
      </c>
    </row>
    <row r="143" spans="1:10" x14ac:dyDescent="0.4">
      <c r="A143" s="44" t="s">
        <v>287</v>
      </c>
      <c r="B143" s="110">
        <v>12</v>
      </c>
      <c r="C143" s="61">
        <v>312.2</v>
      </c>
      <c r="D143" s="62">
        <v>41</v>
      </c>
      <c r="E143" s="61">
        <v>25342.799999999999</v>
      </c>
      <c r="F143" s="62">
        <v>37.420467351673835</v>
      </c>
      <c r="G143" s="61">
        <v>32662</v>
      </c>
      <c r="H143" s="62">
        <v>28.526399485640805</v>
      </c>
      <c r="I143" s="63">
        <v>-0.22408915559365625</v>
      </c>
      <c r="J143" s="46">
        <v>0.31178375211740245</v>
      </c>
    </row>
    <row r="144" spans="1:10" x14ac:dyDescent="0.4">
      <c r="A144" s="44" t="s">
        <v>288</v>
      </c>
      <c r="B144" s="110">
        <v>12</v>
      </c>
      <c r="C144" s="61">
        <v>19040</v>
      </c>
      <c r="D144" s="62">
        <v>41.260073529411763</v>
      </c>
      <c r="E144" s="61">
        <v>390269.6</v>
      </c>
      <c r="F144" s="62">
        <v>40.73945792857041</v>
      </c>
      <c r="G144" s="61">
        <v>255740.79999999999</v>
      </c>
      <c r="H144" s="62">
        <v>23.664593643251294</v>
      </c>
      <c r="I144" s="63">
        <v>0.52603573618288513</v>
      </c>
      <c r="J144" s="46">
        <v>0.72153634001607092</v>
      </c>
    </row>
    <row r="145" spans="1:10" x14ac:dyDescent="0.4">
      <c r="A145" s="44" t="s">
        <v>289</v>
      </c>
      <c r="B145" s="110">
        <v>4</v>
      </c>
      <c r="C145" s="61">
        <v>3827.6</v>
      </c>
      <c r="D145" s="62">
        <v>30.972421360643747</v>
      </c>
      <c r="E145" s="61">
        <v>113450.4</v>
      </c>
      <c r="F145" s="62">
        <v>29.038639493558417</v>
      </c>
      <c r="G145" s="61">
        <v>52402</v>
      </c>
      <c r="H145" s="62">
        <v>21.477790542345712</v>
      </c>
      <c r="I145" s="63">
        <v>1.1650013358268767</v>
      </c>
      <c r="J145" s="46">
        <v>0.35203104045109762</v>
      </c>
    </row>
    <row r="146" spans="1:10" x14ac:dyDescent="0.4">
      <c r="A146" s="42" t="s">
        <v>290</v>
      </c>
      <c r="B146" s="111">
        <v>17</v>
      </c>
      <c r="C146" s="64">
        <v>211.4</v>
      </c>
      <c r="D146" s="65">
        <v>40</v>
      </c>
      <c r="E146" s="64">
        <v>189819.4</v>
      </c>
      <c r="F146" s="65">
        <v>56.856106082296535</v>
      </c>
      <c r="G146" s="64">
        <v>142996</v>
      </c>
      <c r="H146" s="65">
        <v>34.217233698844716</v>
      </c>
      <c r="I146" s="66">
        <v>0.32744552295169094</v>
      </c>
      <c r="J146" s="45">
        <v>0.66162193538796155</v>
      </c>
    </row>
    <row r="147" spans="1:10" x14ac:dyDescent="0.4">
      <c r="A147" s="42" t="s">
        <v>291</v>
      </c>
      <c r="B147" s="111">
        <v>12</v>
      </c>
      <c r="C147" s="64">
        <v>22.4</v>
      </c>
      <c r="D147" s="65">
        <v>30.15</v>
      </c>
      <c r="E147" s="64">
        <v>382.2</v>
      </c>
      <c r="F147" s="65">
        <v>42.153736263736263</v>
      </c>
      <c r="G147" s="64">
        <v>443.8</v>
      </c>
      <c r="H147" s="65">
        <v>23.62116719242902</v>
      </c>
      <c r="I147" s="66">
        <v>-0.13880126182965305</v>
      </c>
      <c r="J147" s="45">
        <v>0.78457465375577384</v>
      </c>
    </row>
    <row r="148" spans="1:10" x14ac:dyDescent="0.4">
      <c r="A148" s="42" t="s">
        <v>292</v>
      </c>
      <c r="B148" s="111" t="s">
        <v>226</v>
      </c>
      <c r="C148" s="64">
        <v>43.4</v>
      </c>
      <c r="D148" s="65">
        <v>40</v>
      </c>
      <c r="E148" s="64">
        <v>12836.6</v>
      </c>
      <c r="F148" s="65">
        <v>56.451483258806853</v>
      </c>
      <c r="G148" s="64">
        <v>2469.6</v>
      </c>
      <c r="H148" s="65">
        <v>41.047619047619051</v>
      </c>
      <c r="I148" s="66">
        <v>4.1978458049886624</v>
      </c>
      <c r="J148" s="45">
        <v>0.37526815363682575</v>
      </c>
    </row>
    <row r="149" spans="1:10" x14ac:dyDescent="0.4">
      <c r="A149" s="42" t="s">
        <v>293</v>
      </c>
      <c r="B149" s="111" t="s">
        <v>226</v>
      </c>
      <c r="C149" s="64">
        <v>10881.4</v>
      </c>
      <c r="D149" s="65">
        <v>51.833985641500696</v>
      </c>
      <c r="E149" s="64">
        <v>52263.9</v>
      </c>
      <c r="F149" s="65">
        <v>49.794703104365503</v>
      </c>
      <c r="G149" s="64">
        <v>81258.8</v>
      </c>
      <c r="H149" s="65">
        <v>31.419839254333066</v>
      </c>
      <c r="I149" s="66">
        <v>-0.35682166116162189</v>
      </c>
      <c r="J149" s="45">
        <v>0.58481724560377513</v>
      </c>
    </row>
    <row r="150" spans="1:10" x14ac:dyDescent="0.4">
      <c r="A150" s="44" t="s">
        <v>294</v>
      </c>
      <c r="B150" s="110">
        <v>17</v>
      </c>
      <c r="C150" s="61">
        <v>2044.4</v>
      </c>
      <c r="D150" s="62">
        <v>24</v>
      </c>
      <c r="E150" s="61">
        <v>152409.79999999999</v>
      </c>
      <c r="F150" s="62">
        <v>33.805463196526979</v>
      </c>
      <c r="G150" s="61">
        <v>51233.4</v>
      </c>
      <c r="H150" s="62">
        <v>36.395578743961359</v>
      </c>
      <c r="I150" s="63">
        <v>1.9748133053828165</v>
      </c>
      <c r="J150" s="46">
        <v>-7.1165664534572723E-2</v>
      </c>
    </row>
    <row r="151" spans="1:10" x14ac:dyDescent="0.4">
      <c r="A151" s="44" t="s">
        <v>295</v>
      </c>
      <c r="B151" s="110" t="s">
        <v>356</v>
      </c>
      <c r="C151" s="61" t="s">
        <v>356</v>
      </c>
      <c r="D151" s="62" t="s">
        <v>356</v>
      </c>
      <c r="E151" s="61">
        <v>15446.1</v>
      </c>
      <c r="F151" s="62">
        <v>20.679494712103409</v>
      </c>
      <c r="G151" s="61">
        <v>28311</v>
      </c>
      <c r="H151" s="62">
        <v>28.384389206201188</v>
      </c>
      <c r="I151" s="63">
        <v>-0.45441347885980715</v>
      </c>
      <c r="J151" s="46">
        <v>-0.27144831048238577</v>
      </c>
    </row>
    <row r="152" spans="1:10" x14ac:dyDescent="0.4">
      <c r="A152" s="44" t="s">
        <v>296</v>
      </c>
      <c r="B152" s="110" t="s">
        <v>226</v>
      </c>
      <c r="C152" s="61">
        <v>4220.8999999999996</v>
      </c>
      <c r="D152" s="62">
        <v>22.534792806880375</v>
      </c>
      <c r="E152" s="61">
        <v>52100.1</v>
      </c>
      <c r="F152" s="62">
        <v>20.86706413301663</v>
      </c>
      <c r="G152" s="61">
        <v>43744</v>
      </c>
      <c r="H152" s="62">
        <v>32.439619026064655</v>
      </c>
      <c r="I152" s="63">
        <v>0.19102276883686903</v>
      </c>
      <c r="J152" s="46">
        <v>-0.35674139341000533</v>
      </c>
    </row>
    <row r="153" spans="1:10" ht="19.5" thickBot="1" x14ac:dyDescent="0.45">
      <c r="A153" s="50" t="s">
        <v>297</v>
      </c>
      <c r="B153" s="39" t="s">
        <v>356</v>
      </c>
      <c r="C153" s="38" t="s">
        <v>356</v>
      </c>
      <c r="D153" s="58" t="s">
        <v>356</v>
      </c>
      <c r="E153" s="38" t="s">
        <v>356</v>
      </c>
      <c r="F153" s="58" t="s">
        <v>356</v>
      </c>
      <c r="G153" s="38">
        <v>166.9</v>
      </c>
      <c r="H153" s="58">
        <v>90</v>
      </c>
      <c r="I153" s="57" t="s">
        <v>356</v>
      </c>
      <c r="J153" s="56" t="s">
        <v>356</v>
      </c>
    </row>
    <row r="154" spans="1:10" x14ac:dyDescent="0.4">
      <c r="A154" s="112" t="s">
        <v>298</v>
      </c>
      <c r="B154" s="113" t="s">
        <v>356</v>
      </c>
      <c r="C154" s="114" t="s">
        <v>356</v>
      </c>
      <c r="D154" s="115" t="s">
        <v>356</v>
      </c>
      <c r="E154" s="114" t="s">
        <v>356</v>
      </c>
      <c r="F154" s="115" t="s">
        <v>356</v>
      </c>
      <c r="G154" s="114" t="s">
        <v>356</v>
      </c>
      <c r="H154" s="115" t="s">
        <v>356</v>
      </c>
      <c r="I154" s="116" t="s">
        <v>356</v>
      </c>
      <c r="J154" s="117" t="s">
        <v>356</v>
      </c>
    </row>
    <row r="155" spans="1:10" x14ac:dyDescent="0.4">
      <c r="A155" s="42" t="s">
        <v>299</v>
      </c>
      <c r="B155" s="111" t="s">
        <v>356</v>
      </c>
      <c r="C155" s="64" t="s">
        <v>356</v>
      </c>
      <c r="D155" s="65" t="s">
        <v>356</v>
      </c>
      <c r="E155" s="64">
        <v>199.8</v>
      </c>
      <c r="F155" s="65">
        <v>130.39121621621624</v>
      </c>
      <c r="G155" s="64">
        <v>67.5</v>
      </c>
      <c r="H155" s="65">
        <v>123.15</v>
      </c>
      <c r="I155" s="66">
        <v>1.9600000000000002</v>
      </c>
      <c r="J155" s="45">
        <v>5.8799969274999836E-2</v>
      </c>
    </row>
    <row r="156" spans="1:10" x14ac:dyDescent="0.4">
      <c r="A156" s="42" t="s">
        <v>300</v>
      </c>
      <c r="B156" s="111" t="s">
        <v>356</v>
      </c>
      <c r="C156" s="64" t="s">
        <v>356</v>
      </c>
      <c r="D156" s="65" t="s">
        <v>356</v>
      </c>
      <c r="E156" s="64">
        <v>89.2</v>
      </c>
      <c r="F156" s="65">
        <v>116.33787878787878</v>
      </c>
      <c r="G156" s="64">
        <v>39.200000000000003</v>
      </c>
      <c r="H156" s="65">
        <v>90</v>
      </c>
      <c r="I156" s="66">
        <v>1.2755102040816326</v>
      </c>
      <c r="J156" s="45">
        <v>0.29264309764309754</v>
      </c>
    </row>
    <row r="157" spans="1:10" x14ac:dyDescent="0.4">
      <c r="A157" s="42" t="s">
        <v>301</v>
      </c>
      <c r="B157" s="111" t="s">
        <v>356</v>
      </c>
      <c r="C157" s="64" t="s">
        <v>356</v>
      </c>
      <c r="D157" s="65" t="s">
        <v>356</v>
      </c>
      <c r="E157" s="64" t="s">
        <v>356</v>
      </c>
      <c r="F157" s="65" t="s">
        <v>356</v>
      </c>
      <c r="G157" s="64" t="s">
        <v>356</v>
      </c>
      <c r="H157" s="65" t="s">
        <v>356</v>
      </c>
      <c r="I157" s="66" t="s">
        <v>356</v>
      </c>
      <c r="J157" s="45" t="s">
        <v>356</v>
      </c>
    </row>
    <row r="158" spans="1:10" x14ac:dyDescent="0.4">
      <c r="A158" s="44" t="s">
        <v>302</v>
      </c>
      <c r="B158" s="110" t="s">
        <v>356</v>
      </c>
      <c r="C158" s="61" t="s">
        <v>356</v>
      </c>
      <c r="D158" s="62" t="s">
        <v>356</v>
      </c>
      <c r="E158" s="61">
        <v>336.2</v>
      </c>
      <c r="F158" s="62">
        <v>93.132530120481931</v>
      </c>
      <c r="G158" s="61">
        <v>143.1</v>
      </c>
      <c r="H158" s="62">
        <v>0</v>
      </c>
      <c r="I158" s="63">
        <v>1.3494060097833682</v>
      </c>
      <c r="J158" s="46" t="s">
        <v>356</v>
      </c>
    </row>
    <row r="159" spans="1:10" x14ac:dyDescent="0.4">
      <c r="A159" s="44" t="s">
        <v>303</v>
      </c>
      <c r="B159" s="110" t="s">
        <v>356</v>
      </c>
      <c r="C159" s="61" t="s">
        <v>356</v>
      </c>
      <c r="D159" s="62" t="s">
        <v>356</v>
      </c>
      <c r="E159" s="61">
        <v>202.5</v>
      </c>
      <c r="F159" s="62">
        <v>100</v>
      </c>
      <c r="G159" s="61">
        <v>135</v>
      </c>
      <c r="H159" s="62">
        <v>72.853999999999999</v>
      </c>
      <c r="I159" s="63">
        <v>0.5</v>
      </c>
      <c r="J159" s="46">
        <v>0.37260823015894806</v>
      </c>
    </row>
    <row r="160" spans="1:10" x14ac:dyDescent="0.4">
      <c r="A160" s="44" t="s">
        <v>304</v>
      </c>
      <c r="B160" s="110" t="s">
        <v>356</v>
      </c>
      <c r="C160" s="61" t="s">
        <v>356</v>
      </c>
      <c r="D160" s="62" t="s">
        <v>356</v>
      </c>
      <c r="E160" s="61">
        <v>1772.6</v>
      </c>
      <c r="F160" s="62">
        <v>99.960396039603964</v>
      </c>
      <c r="G160" s="61">
        <v>379.4</v>
      </c>
      <c r="H160" s="62">
        <v>98.793238434163698</v>
      </c>
      <c r="I160" s="63">
        <v>3.6721138639957824</v>
      </c>
      <c r="J160" s="46">
        <v>1.1814144610899318E-2</v>
      </c>
    </row>
    <row r="161" spans="1:10" x14ac:dyDescent="0.4">
      <c r="A161" s="44" t="s">
        <v>305</v>
      </c>
      <c r="B161" s="110" t="s">
        <v>356</v>
      </c>
      <c r="C161" s="61" t="s">
        <v>356</v>
      </c>
      <c r="D161" s="62" t="s">
        <v>356</v>
      </c>
      <c r="E161" s="61" t="s">
        <v>356</v>
      </c>
      <c r="F161" s="62" t="s">
        <v>356</v>
      </c>
      <c r="G161" s="61" t="s">
        <v>356</v>
      </c>
      <c r="H161" s="62" t="s">
        <v>356</v>
      </c>
      <c r="I161" s="63" t="s">
        <v>356</v>
      </c>
      <c r="J161" s="46" t="s">
        <v>356</v>
      </c>
    </row>
    <row r="162" spans="1:10" x14ac:dyDescent="0.4">
      <c r="A162" s="42" t="s">
        <v>306</v>
      </c>
      <c r="B162" s="111" t="s">
        <v>226</v>
      </c>
      <c r="C162" s="64">
        <v>19.8</v>
      </c>
      <c r="D162" s="65">
        <v>10.049999999999999</v>
      </c>
      <c r="E162" s="64">
        <v>13038.8</v>
      </c>
      <c r="F162" s="65">
        <v>38.730798532017204</v>
      </c>
      <c r="G162" s="64">
        <v>30343.9</v>
      </c>
      <c r="H162" s="65">
        <v>28.25884448069603</v>
      </c>
      <c r="I162" s="66">
        <v>-0.57029913755318207</v>
      </c>
      <c r="J162" s="45">
        <v>0.37057262049319445</v>
      </c>
    </row>
    <row r="163" spans="1:10" x14ac:dyDescent="0.4">
      <c r="A163" s="42" t="s">
        <v>307</v>
      </c>
      <c r="B163" s="111" t="s">
        <v>356</v>
      </c>
      <c r="C163" s="64" t="s">
        <v>356</v>
      </c>
      <c r="D163" s="65" t="s">
        <v>356</v>
      </c>
      <c r="E163" s="64">
        <v>1909.1</v>
      </c>
      <c r="F163" s="65">
        <v>30.599999999999998</v>
      </c>
      <c r="G163" s="64">
        <v>1648.4</v>
      </c>
      <c r="H163" s="65">
        <v>25.985935935935938</v>
      </c>
      <c r="I163" s="66">
        <v>0.15815336083474874</v>
      </c>
      <c r="J163" s="45">
        <v>0.17756004922967861</v>
      </c>
    </row>
    <row r="164" spans="1:10" x14ac:dyDescent="0.4">
      <c r="A164" s="44" t="s">
        <v>308</v>
      </c>
      <c r="B164" s="110" t="s">
        <v>356</v>
      </c>
      <c r="C164" s="61" t="s">
        <v>356</v>
      </c>
      <c r="D164" s="62" t="s">
        <v>356</v>
      </c>
      <c r="E164" s="61" t="s">
        <v>356</v>
      </c>
      <c r="F164" s="62" t="s">
        <v>356</v>
      </c>
      <c r="G164" s="61">
        <v>487</v>
      </c>
      <c r="H164" s="62">
        <v>13.971663244353183</v>
      </c>
      <c r="I164" s="63" t="s">
        <v>356</v>
      </c>
      <c r="J164" s="46" t="s">
        <v>356</v>
      </c>
    </row>
    <row r="165" spans="1:10" x14ac:dyDescent="0.4">
      <c r="A165" s="44" t="s">
        <v>309</v>
      </c>
      <c r="B165" s="110" t="s">
        <v>226</v>
      </c>
      <c r="C165" s="61">
        <v>83</v>
      </c>
      <c r="D165" s="62">
        <v>5.8674698795180724</v>
      </c>
      <c r="E165" s="61">
        <v>8377</v>
      </c>
      <c r="F165" s="62">
        <v>15.218485137877522</v>
      </c>
      <c r="G165" s="61">
        <v>3565</v>
      </c>
      <c r="H165" s="62">
        <v>12.416507713884995</v>
      </c>
      <c r="I165" s="63">
        <v>1.3497896213183731</v>
      </c>
      <c r="J165" s="46">
        <v>0.22566550020012172</v>
      </c>
    </row>
    <row r="166" spans="1:10" x14ac:dyDescent="0.4">
      <c r="A166" s="42" t="s">
        <v>310</v>
      </c>
      <c r="B166" s="111" t="s">
        <v>356</v>
      </c>
      <c r="C166" s="64" t="s">
        <v>356</v>
      </c>
      <c r="D166" s="65" t="s">
        <v>356</v>
      </c>
      <c r="E166" s="64" t="s">
        <v>356</v>
      </c>
      <c r="F166" s="65" t="s">
        <v>356</v>
      </c>
      <c r="G166" s="64" t="s">
        <v>356</v>
      </c>
      <c r="H166" s="65" t="s">
        <v>356</v>
      </c>
      <c r="I166" s="66" t="s">
        <v>356</v>
      </c>
      <c r="J166" s="45" t="s">
        <v>356</v>
      </c>
    </row>
    <row r="167" spans="1:10" x14ac:dyDescent="0.4">
      <c r="A167" s="42" t="s">
        <v>311</v>
      </c>
      <c r="B167" s="111" t="s">
        <v>356</v>
      </c>
      <c r="C167" s="64" t="s">
        <v>356</v>
      </c>
      <c r="D167" s="65" t="s">
        <v>356</v>
      </c>
      <c r="E167" s="64" t="s">
        <v>356</v>
      </c>
      <c r="F167" s="65" t="s">
        <v>356</v>
      </c>
      <c r="G167" s="64">
        <v>4114.5</v>
      </c>
      <c r="H167" s="65">
        <v>25.9</v>
      </c>
      <c r="I167" s="66" t="s">
        <v>356</v>
      </c>
      <c r="J167" s="45" t="s">
        <v>356</v>
      </c>
    </row>
    <row r="168" spans="1:10" ht="19.5" thickBot="1" x14ac:dyDescent="0.45">
      <c r="A168" s="50" t="s">
        <v>312</v>
      </c>
      <c r="B168" s="39" t="s">
        <v>356</v>
      </c>
      <c r="C168" s="38" t="s">
        <v>356</v>
      </c>
      <c r="D168" s="58" t="s">
        <v>356</v>
      </c>
      <c r="E168" s="38">
        <v>2925.1</v>
      </c>
      <c r="F168" s="58">
        <v>30.364599999999996</v>
      </c>
      <c r="G168" s="38">
        <v>889.2</v>
      </c>
      <c r="H168" s="58">
        <v>32.873026315789474</v>
      </c>
      <c r="I168" s="57">
        <v>2.2895861448493027</v>
      </c>
      <c r="J168" s="56">
        <v>-7.630652230472125E-2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customXml/itemProps3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2026-03-16T06:43:28Z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