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623" documentId="13_ncr:1_{7B6A6199-C4C5-4AE9-9297-A66EC1B8A69B}" xr6:coauthVersionLast="47" xr6:coauthVersionMax="47" xr10:uidLastSave="{D158A699-D958-490F-9410-003552F5B0A1}"/>
  <bookViews>
    <workbookView xWindow="-120" yWindow="-120" windowWidth="29010" windowHeight="145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<sst xmlns="http://schemas.openxmlformats.org/spreadsheetml/2006/main" count="1113" uniqueCount="365">
  <si>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</si>
  <si>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</si>
  <si>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</si>
  <si>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</si>
  <si>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</si>
  <si>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</si>
  <si>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</si>
  <si>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</si>
  <si>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</si>
  <si>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</si>
  <si>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</si>
  <si>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</si>
  <si>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</si>
  <si>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</si>
  <si>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</si>
  <si>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</si>
  <si>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</si>
  <si>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</si>
  <si>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</si>
  <si>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</si>
  <si>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</si>
  <si>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</si>
  <si>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</si>
  <si>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</si>
  <si>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</si>
  <si>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</si>
  <si>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</si>
  <si>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</si>
  <si>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</si>
  <si>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</si>
  <si>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BLÅSTBIT</t>
  </si>
  <si>
    <t>PIGGHÅ</t>
  </si>
  <si>
    <t>SKATE USP</t>
  </si>
  <si>
    <t>HVITTING</t>
  </si>
  <si>
    <t>PIGGVAR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</si>
  <si>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</si>
  <si>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</si>
  <si>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</si>
  <si>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</si>
  <si>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</si>
  <si>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</si>
  <si>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</si>
  <si>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</si>
  <si>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</si>
  <si>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</si>
  <si>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</si>
  <si>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</si>
  <si>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</si>
  <si>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</si>
  <si>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</si>
  <si>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</si>
  <si>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</si>
  <si>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</si>
  <si>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</si>
  <si>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</si>
  <si>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</si>
  <si>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</si>
  <si>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</si>
  <si>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</si>
  <si>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</si>
  <si>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</si>
  <si>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</si>
  <si>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</si>
  <si>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</si>
  <si>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</si>
  <si>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</si>
  <si>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</si>
  <si>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</si>
  <si>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</si>
  <si>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</si>
  <si>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</si>
  <si>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</si>
  <si>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</si>
  <si>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</si>
  <si>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</si>
  <si>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</si>
  <si>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</si>
  <si>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</si>
  <si>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</si>
  <si>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</si>
  <si>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</si>
  <si>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</si>
  <si>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</si>
  <si>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</si>
  <si>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</si>
  <si>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</si>
  <si>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</si>
  <si>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</si>
  <si>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</si>
  <si>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</si>
  <si>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</si>
  <si>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</si>
  <si>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</si>
  <si>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</si>
  <si>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</si>
  <si>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</si>
  <si>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</si>
  <si>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</si>
  <si>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</si>
  <si>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</si>
  <si>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</si>
  <si>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</si>
  <si>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</si>
  <si>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BLEIK</t>
  </si>
  <si>
    <t>HOVDEN</t>
  </si>
  <si>
    <t>MYRE I VESTERÅLEN</t>
  </si>
  <si>
    <t>NORDMELA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</si>
  <si>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</si>
  <si>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</si>
  <si>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</si>
  <si>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</si>
  <si>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</si>
  <si>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</si>
  <si>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</si>
  <si>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</si>
  <si>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</si>
  <si>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</si>
  <si>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</si>
  <si>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</si>
  <si>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</si>
  <si>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</si>
  <si>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</si>
  <si>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</si>
  <si>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</si>
  <si>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</si>
  <si>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</si>
  <si>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</si>
  <si>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</si>
  <si>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</si>
  <si>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</si>
  <si>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</si>
  <si>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</si>
  <si>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</si>
  <si>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</si>
  <si>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</si>
  <si>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</si>
  <si>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</si>
  <si>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</si>
  <si>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</si>
  <si>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RAMSTADLANDET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</si>
  <si>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</si>
  <si>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</si>
  <si>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</si>
  <si>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</si>
  <si>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</si>
  <si>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</si>
  <si>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</si>
  <si>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</si>
  <si>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</si>
  <si>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</si>
  <si>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</si>
  <si>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</si>
  <si>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</si>
  <si>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</si>
  <si>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</si>
  <si>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</si>
  <si>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</si>
  <si>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</si>
  <si>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</si>
  <si>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</si>
  <si>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</si>
  <si>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</si>
  <si>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</si>
  <si>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</si>
  <si>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</si>
  <si>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</si>
  <si>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</si>
  <si>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</si>
  <si>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</si>
  <si>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</si>
  <si>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</si>
  <si>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</si>
  <si>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</si>
  <si>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</si>
  <si>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</si>
  <si>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</si>
  <si>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</si>
  <si>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</si>
  <si>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</si>
  <si>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</si>
  <si>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</si>
  <si>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</si>
  <si>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</si>
  <si>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</si>
  <si>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</si>
  <si>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</si>
  <si>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</si>
  <si>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</si>
  <si>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</si>
  <si>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</si>
  <si>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</si>
  <si>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</si>
  <si>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</si>
  <si>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</si>
  <si>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</si>
  <si>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</si>
  <si>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</si>
  <si>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</si>
  <si>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</si>
  <si>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</si>
  <si>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</si>
  <si>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</si>
  <si>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</si>
  <si>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</si>
  <si>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</si>
  <si>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</si>
  <si>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</si>
  <si>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</si>
  <si>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</si>
  <si>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</si>
  <si>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</si>
  <si>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</si>
  <si>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</si>
  <si>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</si>
  <si>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</si>
  <si>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</si>
  <si>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</si>
  <si>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</si>
  <si>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</si>
  <si>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</si>
  <si>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</si>
  <si>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</si>
  <si>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</si>
  <si>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</si>
  <si>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</si>
  <si>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</si>
  <si>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</si>
  <si>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</si>
  <si>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</si>
  <si>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</si>
  <si>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</si>
  <si>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</si>
  <si>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</si>
  <si>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</si>
  <si>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</si>
  <si>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</si>
  <si>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</si>
  <si>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</si>
  <si>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</si>
  <si>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</si>
  <si>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</si>
  <si>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</si>
  <si>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</si>
  <si>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</si>
  <si>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</si>
  <si>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</si>
  <si>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</si>
  <si>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</si>
  <si>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</si>
  <si>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</si>
  <si>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</si>
  <si>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</si>
  <si>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</si>
  <si>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</si>
  <si>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</si>
  <si>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</si>
  <si>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</si>
  <si>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</si>
  <si>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</si>
  <si>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</si>
  <si>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</si>
  <si>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</si>
  <si>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</si>
  <si>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</si>
  <si>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</si>
  <si>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</si>
  <si>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</si>
  <si>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</si>
  <si>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</si>
  <si>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</si>
  <si>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</si>
  <si>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</si>
  <si>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</si>
  <si>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</si>
  <si>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</si>
  <si>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</si>
  <si>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</si>
  <si>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</si>
  <si>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</si>
  <si>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</si>
  <si>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</si>
  <si>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</si>
  <si>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</si>
  <si>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</si>
  <si>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</si>
  <si>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</si>
  <si>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</si>
  <si>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</si>
  <si>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</si>
  <si>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</si>
  <si>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</si>
  <si>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</si>
  <si>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</si>
  <si>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</si>
  <si>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</si>
  <si>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</si>
  <si>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</si>
  <si>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</si>
  <si>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</si>
  <si>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</si>
  <si>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</si>
  <si>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</si>
  <si>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</si>
  <si>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</si>
  <si>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</si>
  <si>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</si>
  <si>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</si>
  <si>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</si>
  <si>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</si>
  <si>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</si>
  <si>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</si>
  <si>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</si>
  <si>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</si>
  <si>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</si>
  <si>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</si>
  <si>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</si>
  <si>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</si>
  <si>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</si>
  <si>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</si>
  <si>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</si>
  <si>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SMØRFJORD</t>
  </si>
  <si>
    <t>VALLERSUND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</si>
  <si>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</si>
  <si>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</si>
  <si>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</si>
  <si>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</si>
  <si>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</si>
  <si>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</si>
  <si>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</si>
  <si>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</si>
  <si>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</si>
  <si>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</si>
  <si>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</si>
  <si>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</si>
  <si>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</si>
  <si>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</si>
  <si>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</si>
  <si>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</si>
  <si>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</si>
  <si>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</si>
  <si>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STYRKESNES</t>
  </si>
  <si>
    <t>Helgeland-Nordmøre</t>
  </si>
  <si>
    <t>TASKEKRABBE</t>
  </si>
  <si>
    <t>KRÅKEBOLLE</t>
  </si>
  <si>
    <t>ISGALT</t>
  </si>
  <si>
    <t>Aktivitetsbarometeret - 3 på topp arter i uke 08 2026</t>
  </si>
  <si>
    <t>EIDKJOSEN</t>
  </si>
  <si>
    <t>SKJERVØY</t>
  </si>
  <si>
    <t>SELVÆR</t>
  </si>
  <si>
    <t>Uke 9 2026</t>
  </si>
  <si>
    <t/>
  </si>
  <si>
    <t>STORTARE</t>
  </si>
  <si>
    <t>VASSILD</t>
  </si>
  <si>
    <t>SKRUBB</t>
  </si>
  <si>
    <t>TORSK OPPD</t>
  </si>
  <si>
    <t>HAVMUS</t>
  </si>
  <si>
    <t>TROLLKRA</t>
  </si>
  <si>
    <t>BLEKKSPRUT</t>
  </si>
  <si>
    <t>TUNG</t>
  </si>
  <si>
    <t>SVARTNES</t>
  </si>
  <si>
    <t>SUND I LOFOTEN</t>
  </si>
  <si>
    <t>BINDALSEIDET</t>
  </si>
  <si>
    <t>BRANDSFJORD</t>
  </si>
  <si>
    <t>Landinger i perioden 23.02.2026 - 01.03.2026 (alle kvanta i rundvekt)</t>
  </si>
  <si>
    <t>Fisknytt uke 09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</si>
</sst>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6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name val="Open Sans"/>
      <family val="2"/>
      <scheme val="minor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name val="Open Sans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199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3" fillId="33" borderId="31" xfId="70" applyFont="1" applyFill="1" applyBorder="1"/>
    <xf numFmtId="166" fontId="23" fillId="40" borderId="30" xfId="46" applyNumberFormat="1" applyFont="1" applyFill="1" applyBorder="1"/>
    <xf numFmtId="2" fontId="23" fillId="40" borderId="30" xfId="0" applyNumberFormat="1" applyFont="1" applyFill="1" applyBorder="1" applyAlignment="1">
      <alignment horizontal="right"/>
    </xf>
    <xf numFmtId="9" fontId="23" fillId="33" borderId="30" xfId="70" applyFont="1" applyFill="1" applyBorder="1"/>
    <xf numFmtId="43" fontId="23" fillId="33" borderId="30" xfId="46" applyFont="1" applyFill="1" applyBorder="1"/>
    <xf numFmtId="0" fontId="23" fillId="40" borderId="27" xfId="0" applyFont="1" applyFill="1" applyBorder="1"/>
    <xf numFmtId="0" fontId="25" fillId="38" borderId="0" xfId="0" applyFont="1" applyFill="1" applyAlignment="1">
      <alignment horizontal="center"/>
    </xf>
    <xf numFmtId="0" fontId="23" fillId="33" borderId="27" xfId="0" applyFont="1" applyFill="1" applyBorder="1"/>
    <xf numFmtId="9" fontId="23" fillId="40" borderId="28" xfId="70" applyFont="1" applyFill="1" applyBorder="1"/>
    <xf numFmtId="9" fontId="23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5" fillId="38" borderId="27" xfId="0" applyFont="1" applyFill="1" applyBorder="1"/>
    <xf numFmtId="0" fontId="23" fillId="40" borderId="29" xfId="0" applyFont="1" applyFill="1" applyBorder="1"/>
    <xf numFmtId="166" fontId="23" fillId="33" borderId="30" xfId="46" applyNumberFormat="1" applyFont="1" applyFill="1" applyBorder="1"/>
    <xf numFmtId="2" fontId="23" fillId="33" borderId="30" xfId="0" applyNumberFormat="1" applyFont="1" applyFill="1" applyBorder="1" applyAlignment="1">
      <alignment horizontal="right"/>
    </xf>
    <xf numFmtId="0" fontId="23" fillId="33" borderId="29" xfId="0" applyFont="1" applyFill="1" applyBorder="1"/>
    <xf numFmtId="0" fontId="24" fillId="39" borderId="25" xfId="0" applyFont="1" applyFill="1" applyBorder="1"/>
    <xf numFmtId="0" fontId="24" fillId="39" borderId="24" xfId="0" applyFont="1" applyFill="1" applyBorder="1"/>
    <xf numFmtId="9" fontId="23" fillId="40" borderId="31" xfId="70" applyFont="1" applyFill="1" applyBorder="1"/>
    <xf numFmtId="9" fontId="23" fillId="40" borderId="30" xfId="70" applyFont="1" applyFill="1" applyBorder="1"/>
    <xf numFmtId="43" fontId="23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3" fillId="33" borderId="0" xfId="46" applyNumberFormat="1" applyFont="1" applyFill="1" applyBorder="1"/>
    <xf numFmtId="43" fontId="23" fillId="33" borderId="0" xfId="46" applyFont="1" applyFill="1" applyBorder="1"/>
    <xf numFmtId="9" fontId="23" fillId="33" borderId="0" xfId="70" applyFont="1" applyFill="1" applyBorder="1"/>
    <xf numFmtId="166" fontId="23" fillId="40" borderId="0" xfId="46" applyNumberFormat="1" applyFont="1" applyFill="1" applyBorder="1"/>
    <xf numFmtId="43" fontId="23" fillId="40" borderId="0" xfId="46" applyFont="1" applyFill="1" applyBorder="1"/>
    <xf numFmtId="9" fontId="23" fillId="40" borderId="0" xfId="70" applyFont="1" applyFill="1" applyBorder="1"/>
    <xf numFmtId="0" fontId="22" fillId="39" borderId="24" xfId="0" applyFont="1" applyFill="1" applyBorder="1" applyAlignment="1">
      <alignment vertical="center"/>
    </xf>
    <xf numFmtId="0" fontId="22" fillId="39" borderId="25" xfId="0" applyFont="1" applyFill="1" applyBorder="1" applyAlignment="1">
      <alignment vertical="center"/>
    </xf>
    <xf numFmtId="0" fontId="22" fillId="39" borderId="26" xfId="0" applyFont="1" applyFill="1" applyBorder="1" applyAlignment="1">
      <alignment vertical="center"/>
    </xf>
    <xf numFmtId="0" fontId="22" fillId="39" borderId="29" xfId="0" applyFont="1" applyFill="1" applyBorder="1" applyAlignment="1">
      <alignment vertical="center"/>
    </xf>
    <xf numFmtId="0" fontId="22" fillId="39" borderId="30" xfId="0" applyFont="1" applyFill="1" applyBorder="1" applyAlignment="1">
      <alignment vertical="center"/>
    </xf>
    <xf numFmtId="0" fontId="22" fillId="39" borderId="31" xfId="0" applyFont="1" applyFill="1" applyBorder="1" applyAlignment="1">
      <alignment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2" fillId="39" borderId="0" xfId="0" applyFont="1" applyFill="1" applyAlignment="1">
      <alignment vertical="center"/>
    </xf>
    <xf numFmtId="0" fontId="22" fillId="39" borderId="0" xfId="0" applyFont="1" applyFill="1" applyAlignment="1">
      <alignment horizontal="centerContinuous" vertical="center"/>
    </xf>
    <xf numFmtId="0" fontId="22" fillId="39" borderId="28" xfId="0" applyFont="1" applyFill="1" applyBorder="1" applyAlignment="1">
      <alignment horizontal="centerContinuous" vertical="center"/>
    </xf>
    <xf numFmtId="0" fontId="22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9" fillId="40" borderId="27" xfId="0" applyFont="1" applyFill="1" applyBorder="1" applyAlignment="1">
      <alignment horizontal="centerContinuous"/>
    </xf>
    <xf numFmtId="0" fontId="29" fillId="40" borderId="0" xfId="0" applyFont="1" applyFill="1" applyAlignment="1">
      <alignment horizontal="centerContinuous"/>
    </xf>
    <xf numFmtId="0" fontId="29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6" fillId="38" borderId="27" xfId="0" applyFont="1" applyFill="1" applyBorder="1"/>
    <xf numFmtId="0" fontId="24" fillId="39" borderId="25" xfId="0" applyFont="1" applyFill="1" applyBorder="1" applyAlignment="1">
      <alignment horizontal="centerContinuous"/>
    </xf>
    <xf numFmtId="0" fontId="24" fillId="39" borderId="26" xfId="0" applyFont="1" applyFill="1" applyBorder="1" applyAlignment="1">
      <alignment horizontal="centerContinuous"/>
    </xf>
    <xf numFmtId="2" fontId="23" fillId="33" borderId="0" xfId="0" applyNumberFormat="1" applyFont="1" applyFill="1" applyAlignment="1">
      <alignment horizontal="right"/>
    </xf>
    <xf numFmtId="2" fontId="23" fillId="40" borderId="0" xfId="0" applyNumberFormat="1" applyFont="1" applyFill="1" applyAlignment="1">
      <alignment horizontal="right"/>
    </xf>
    <xf numFmtId="0" fontId="23" fillId="40" borderId="24" xfId="0" applyFont="1" applyFill="1" applyBorder="1"/>
    <xf numFmtId="2" fontId="23" fillId="40" borderId="25" xfId="0" applyNumberFormat="1" applyFont="1" applyFill="1" applyBorder="1" applyAlignment="1">
      <alignment horizontal="right"/>
    </xf>
    <xf numFmtId="166" fontId="23" fillId="40" borderId="25" xfId="46" applyNumberFormat="1" applyFont="1" applyFill="1" applyBorder="1"/>
    <xf numFmtId="43" fontId="23" fillId="40" borderId="25" xfId="46" applyFont="1" applyFill="1" applyBorder="1"/>
    <xf numFmtId="9" fontId="23" fillId="40" borderId="25" xfId="70" applyFont="1" applyFill="1" applyBorder="1"/>
    <xf numFmtId="9" fontId="23" fillId="40" borderId="26" xfId="70" applyFont="1" applyFill="1" applyBorder="1"/>
    <xf numFmtId="0" fontId="30" fillId="0" borderId="27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166" fontId="28" fillId="40" borderId="0" xfId="46" applyNumberFormat="1" applyFont="1" applyFill="1" applyBorder="1"/>
    <xf numFmtId="43" fontId="28" fillId="40" borderId="0" xfId="46" applyFont="1" applyFill="1" applyBorder="1"/>
    <xf numFmtId="9" fontId="28" fillId="40" borderId="0" xfId="70" applyFont="1" applyFill="1" applyBorder="1"/>
    <xf numFmtId="166" fontId="28" fillId="33" borderId="0" xfId="46" applyNumberFormat="1" applyFont="1" applyFill="1" applyBorder="1"/>
    <xf numFmtId="43" fontId="28" fillId="33" borderId="0" xfId="46" applyFont="1" applyFill="1" applyBorder="1"/>
    <xf numFmtId="9" fontId="28" fillId="33" borderId="0" xfId="70" applyFont="1" applyFill="1" applyBorder="1"/>
    <xf numFmtId="0" fontId="28" fillId="40" borderId="24" xfId="0" applyFont="1" applyFill="1" applyBorder="1"/>
    <xf numFmtId="2" fontId="28" fillId="40" borderId="25" xfId="0" applyNumberFormat="1" applyFont="1" applyFill="1" applyBorder="1" applyAlignment="1">
      <alignment horizontal="right"/>
    </xf>
    <xf numFmtId="166" fontId="28" fillId="40" borderId="25" xfId="46" applyNumberFormat="1" applyFont="1" applyFill="1" applyBorder="1"/>
    <xf numFmtId="43" fontId="28" fillId="40" borderId="25" xfId="46" applyFont="1" applyFill="1" applyBorder="1"/>
    <xf numFmtId="9" fontId="28" fillId="40" borderId="25" xfId="70" applyFont="1" applyFill="1" applyBorder="1"/>
    <xf numFmtId="9" fontId="28" fillId="40" borderId="26" xfId="70" applyFont="1" applyFill="1" applyBorder="1"/>
    <xf numFmtId="0" fontId="28" fillId="40" borderId="27" xfId="0" applyFont="1" applyFill="1" applyBorder="1"/>
    <xf numFmtId="2" fontId="28" fillId="40" borderId="0" xfId="0" applyNumberFormat="1" applyFont="1" applyFill="1" applyAlignment="1">
      <alignment horizontal="right"/>
    </xf>
    <xf numFmtId="9" fontId="28" fillId="40" borderId="28" xfId="70" applyFont="1" applyFill="1" applyBorder="1"/>
    <xf numFmtId="0" fontId="28" fillId="33" borderId="27" xfId="0" applyFont="1" applyFill="1" applyBorder="1"/>
    <xf numFmtId="2" fontId="28" fillId="33" borderId="0" xfId="0" applyNumberFormat="1" applyFont="1" applyFill="1" applyAlignment="1">
      <alignment horizontal="right"/>
    </xf>
    <xf numFmtId="9" fontId="28" fillId="33" borderId="28" xfId="70" applyFont="1" applyFill="1" applyBorder="1"/>
    <xf numFmtId="0" fontId="28" fillId="33" borderId="29" xfId="0" applyFont="1" applyFill="1" applyBorder="1"/>
    <xf numFmtId="2" fontId="28" fillId="33" borderId="30" xfId="0" applyNumberFormat="1" applyFont="1" applyFill="1" applyBorder="1" applyAlignment="1">
      <alignment horizontal="right"/>
    </xf>
    <xf numFmtId="166" fontId="28" fillId="33" borderId="30" xfId="46" applyNumberFormat="1" applyFont="1" applyFill="1" applyBorder="1"/>
    <xf numFmtId="43" fontId="28" fillId="33" borderId="30" xfId="46" applyFont="1" applyFill="1" applyBorder="1"/>
    <xf numFmtId="9" fontId="28" fillId="33" borderId="30" xfId="70" applyFont="1" applyFill="1" applyBorder="1"/>
    <xf numFmtId="9" fontId="28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8" borderId="21" xfId="0" applyFont="1" applyFill="1" applyBorder="1"/>
    <xf numFmtId="0" fontId="33" fillId="38" borderId="22" xfId="0" applyFont="1" applyFill="1" applyBorder="1"/>
    <xf numFmtId="0" fontId="33" fillId="38" borderId="23" xfId="0" applyFont="1" applyFill="1" applyBorder="1"/>
    <xf numFmtId="0" fontId="31" fillId="0" borderId="0" xfId="0" applyFont="1"/>
    <xf numFmtId="167" fontId="0" fillId="0" borderId="0" xfId="73" applyNumberFormat="1" applyFont="1"/>
    <xf numFmtId="0" fontId="35" fillId="39" borderId="0" xfId="0" applyFont="1" applyFill="1" applyAlignment="1">
      <alignment horizontal="centerContinuous" vertical="center"/>
    </xf>
    <xf numFmtId="0" fontId="35" fillId="39" borderId="29" xfId="0" applyFont="1" applyFill="1" applyBorder="1" applyAlignment="1">
      <alignment vertical="center"/>
    </xf>
    <xf numFmtId="0" fontId="35" fillId="39" borderId="24" xfId="0" applyFont="1" applyFill="1" applyBorder="1" applyAlignment="1">
      <alignment vertical="center"/>
    </xf>
    <xf numFmtId="0" fontId="35" fillId="39" borderId="30" xfId="0" applyFont="1" applyFill="1" applyBorder="1" applyAlignment="1">
      <alignment vertical="center"/>
    </xf>
    <xf numFmtId="0" fontId="35" fillId="39" borderId="25" xfId="0" applyFont="1" applyFill="1" applyBorder="1" applyAlignment="1">
      <alignment vertical="center"/>
    </xf>
    <xf numFmtId="0" fontId="35" fillId="39" borderId="27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16" fillId="0" borderId="0" xfId="0" applyFont="1"/>
    <xf numFmtId="0" fontId="0" fillId="0" borderId="0" xfId="0" applyFont="1"/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1" fontId="0" fillId="0" borderId="0" xfId="73" applyNumberFormat="1" applyFont="1"/>
    <xf numFmtId="1" fontId="0" fillId="0" borderId="0" xfId="0" applyNumberFormat="1" applyFont="1"/>
    <xf numFmtId="0" fontId="0" fillId="0" borderId="21" xfId="0" applyFont="1" applyBorder="1" applyAlignment="1">
      <alignment horizontal="center"/>
    </xf>
  </cellXfs>
  <cellStyles count="76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64"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63"/>
      <tableStyleElement type="totalRow" dxfId="62"/>
      <tableStyleElement type="firstRowStripe" dxfId="61"/>
      <tableStyleElement type="firstColumnStripe" dxfId="60"/>
      <tableStyleElement type="firstSubtotalColumn" dxfId="59"/>
      <tableStyleElement type="firstSubtotalRow" dxfId="58"/>
      <tableStyleElement type="secondSubtotalRow" dxfId="57"/>
      <tableStyleElement type="firstRowSubheading" dxfId="56"/>
      <tableStyleElement type="secondRowSubheading" dxfId="55"/>
      <tableStyleElement type="pageFieldLabels" dxfId="54"/>
      <tableStyleElement type="pageFieldValues" dxfId="53"/>
    </tableStyle>
    <tableStyle name="SlicerStyleDark1 2" pivot="0" table="0" count="2" xr9:uid="{A474088E-F95A-4AF1-8727-DF47D7781A15}">
      <tableStyleElement type="wholeTable" dxfId="52"/>
      <tableStyleElement type="headerRow" dxfId="51"/>
    </tableStyle>
    <tableStyle name="SlicerStyleDark4 2" pivot="0" table="0" count="2" xr9:uid="{8BE67339-3BD4-46BD-867D-F33A93BE0019}">
      <tableStyleElement type="wholeTable" dxfId="50"/>
      <tableStyleElement type="headerRow" dxfId="49"/>
    </tableStyle>
    <tableStyle name="SlicerStyleDark6 2" pivot="0" table="0" count="2" xr9:uid="{95F78FC8-AD9D-4AE8-BD3B-74229C83ED1B}">
      <tableStyleElement type="wholeTable" dxfId="48"/>
      <tableStyleElement type="headerRow" dxfId="47"/>
    </tableStyle>
    <tableStyle name="SlicerStyleLight5 2" pivot="0" table="0" count="2" xr9:uid="{A3F2CC69-14DD-4258-BCBB-91787E20E6F7}">
      <tableStyleElement type="wholeTable" dxfId="46"/>
      <tableStyleElement type="headerRow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Normal="100" workbookViewId="0">
      <selection activeCell="A2" sqref="A2"/>
    </sheetView>
  </sheetViews>
  <sheetFormatPr baseColWidth="10" defaultRowHeight="16.5" x14ac:dyDescent="0.3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3">
      <c r="A1" s="80"/>
      <c r="B1" s="68"/>
      <c r="C1" s="68"/>
      <c r="D1" s="68"/>
      <c r="E1" s="68"/>
      <c r="F1" s="68"/>
      <c r="G1" s="69"/>
    </row>
    <row r="2" spans="1:13" ht="18" customHeight="1" x14ac:dyDescent="0.3">
      <c r="A2" s="81" t="s">
        <v>364</v>
      </c>
      <c r="B2" s="81"/>
      <c r="C2" s="81"/>
      <c r="D2" s="81"/>
      <c r="E2" s="81"/>
      <c r="F2" s="81"/>
      <c r="G2" s="82"/>
    </row>
    <row r="3" spans="1:13" ht="18.600000000000001" customHeight="1" thickBot="1" x14ac:dyDescent="0.35">
      <c r="A3" s="70"/>
      <c r="B3" s="71"/>
      <c r="C3" s="71"/>
      <c r="D3" s="71"/>
      <c r="E3" s="71"/>
      <c r="F3" s="71"/>
      <c r="G3" s="72"/>
    </row>
    <row r="4" spans="1:13" ht="17.25" thickBot="1" x14ac:dyDescent="0.35"/>
    <row r="5" spans="1:13" ht="15" customHeight="1" x14ac:dyDescent="0.3">
      <c r="A5" s="173" t="s">
        <v>325</v>
      </c>
      <c r="B5" s="174"/>
      <c r="C5" s="174"/>
      <c r="D5" s="174"/>
      <c r="E5" s="174"/>
      <c r="F5" s="174"/>
      <c r="G5" s="175"/>
      <c r="I5" s="164" t="s">
        <v>324</v>
      </c>
      <c r="J5" s="165"/>
      <c r="K5" s="165"/>
      <c r="L5" s="165"/>
      <c r="M5" s="166"/>
    </row>
    <row r="6" spans="1:13" x14ac:dyDescent="0.3">
      <c r="A6" s="176"/>
      <c r="B6" s="177"/>
      <c r="C6" s="177"/>
      <c r="D6" s="177"/>
      <c r="E6" s="177"/>
      <c r="F6" s="177"/>
      <c r="G6" s="178"/>
      <c r="I6" s="167"/>
      <c r="J6" s="168"/>
      <c r="K6" s="168"/>
      <c r="L6" s="168"/>
      <c r="M6" s="169"/>
    </row>
    <row r="7" spans="1:13" ht="17.25" customHeight="1" thickBot="1" x14ac:dyDescent="0.35">
      <c r="A7" s="179"/>
      <c r="B7" s="180"/>
      <c r="C7" s="180"/>
      <c r="D7" s="180"/>
      <c r="E7" s="180"/>
      <c r="F7" s="180"/>
      <c r="G7" s="181"/>
      <c r="I7" s="170"/>
      <c r="J7" s="171"/>
      <c r="K7" s="171"/>
      <c r="L7" s="171"/>
      <c r="M7" s="172"/>
    </row>
    <row r="8" spans="1:13" x14ac:dyDescent="0.3">
      <c r="A8" s="182" t="s">
        <v>0</v>
      </c>
      <c r="B8" s="146" t="s">
        <v>1</v>
      </c>
      <c r="C8" s="147"/>
      <c r="D8" s="146" t="s">
        <v>2</v>
      </c>
      <c r="E8" s="147"/>
      <c r="F8" s="146" t="s">
        <v>3</v>
      </c>
      <c r="G8" s="148"/>
      <c r="I8" s="73" t="s">
        <v>37</v>
      </c>
      <c r="J8" s="75" t="s">
        <v>38</v>
      </c>
      <c r="K8" s="76"/>
      <c r="L8" s="75" t="s">
        <v>39</v>
      </c>
      <c r="M8" s="77"/>
    </row>
    <row r="9" spans="1:13" x14ac:dyDescent="0.3">
      <c r="A9" s="183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74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3">
      <c r="A10" s="5" t="s">
        <v>349</v>
      </c>
      <c r="B10" s="2">
        <v>8789996.1999999993</v>
      </c>
      <c r="C10" s="2">
        <v>521587795.11999995</v>
      </c>
      <c r="D10" s="2">
        <v>2237025.7999999998</v>
      </c>
      <c r="E10" s="2">
        <v>115783917.89999998</v>
      </c>
      <c r="F10" s="2">
        <v>11027022</v>
      </c>
      <c r="G10" s="6">
        <v>637371713.01999998</v>
      </c>
      <c r="I10" s="30" t="s">
        <v>40</v>
      </c>
      <c r="J10" s="20">
        <v>1246198.3</v>
      </c>
      <c r="K10" s="20">
        <v>576121.5</v>
      </c>
      <c r="L10" s="19">
        <v>72.051583158956305</v>
      </c>
      <c r="M10" s="25">
        <v>90.310960396374753</v>
      </c>
    </row>
    <row r="11" spans="1:13" x14ac:dyDescent="0.3">
      <c r="A11" s="7" t="s">
        <v>6</v>
      </c>
      <c r="B11" s="1">
        <v>6609209.2000000002</v>
      </c>
      <c r="C11" s="1">
        <v>437651560.02999985</v>
      </c>
      <c r="D11" s="1">
        <v>513704.3</v>
      </c>
      <c r="E11" s="1">
        <v>35312256.650000006</v>
      </c>
      <c r="F11" s="1">
        <v>7122913.5</v>
      </c>
      <c r="G11" s="8">
        <v>472963816.67999983</v>
      </c>
      <c r="I11" s="30" t="s">
        <v>41</v>
      </c>
      <c r="J11" s="20">
        <v>3957448.9</v>
      </c>
      <c r="K11" s="20">
        <v>1682717.6</v>
      </c>
      <c r="L11" s="19">
        <v>74.545177002790879</v>
      </c>
      <c r="M11" s="25">
        <v>97.453701331108633</v>
      </c>
    </row>
    <row r="12" spans="1:13" x14ac:dyDescent="0.3">
      <c r="A12" s="7" t="s">
        <v>19</v>
      </c>
      <c r="B12" s="1">
        <v>21218</v>
      </c>
      <c r="C12" s="1">
        <v>1803859</v>
      </c>
      <c r="D12" s="1">
        <v>501709.4</v>
      </c>
      <c r="E12" s="1">
        <v>42341674.5</v>
      </c>
      <c r="F12" s="1">
        <v>522927.4</v>
      </c>
      <c r="G12" s="8">
        <v>44145533.5</v>
      </c>
      <c r="I12" s="30" t="s">
        <v>42</v>
      </c>
      <c r="J12" s="20">
        <v>2747035.6</v>
      </c>
      <c r="K12" s="20">
        <v>2225497.4</v>
      </c>
      <c r="L12" s="19">
        <v>77.201502466877329</v>
      </c>
      <c r="M12" s="25">
        <v>99.789928145950711</v>
      </c>
    </row>
    <row r="13" spans="1:13" x14ac:dyDescent="0.3">
      <c r="A13" s="7" t="s">
        <v>7</v>
      </c>
      <c r="B13" s="1">
        <v>747822</v>
      </c>
      <c r="C13" s="1">
        <v>16820169.840000011</v>
      </c>
      <c r="D13" s="1">
        <v>671709.1</v>
      </c>
      <c r="E13" s="1">
        <v>20860136.190000005</v>
      </c>
      <c r="F13" s="1">
        <v>1419531.1</v>
      </c>
      <c r="G13" s="8">
        <v>37680306.030000016</v>
      </c>
      <c r="I13" s="30" t="s">
        <v>43</v>
      </c>
      <c r="J13" s="20">
        <v>1941438.9</v>
      </c>
      <c r="K13" s="20">
        <v>1593909.4</v>
      </c>
      <c r="L13" s="19">
        <v>72.365950774963892</v>
      </c>
      <c r="M13" s="25">
        <v>99.158659943281648</v>
      </c>
    </row>
    <row r="14" spans="1:13" x14ac:dyDescent="0.3">
      <c r="A14" s="7" t="s">
        <v>11</v>
      </c>
      <c r="B14" s="1">
        <v>392131.5</v>
      </c>
      <c r="C14" s="1">
        <v>27521600.180000003</v>
      </c>
      <c r="D14" s="1" t="s">
        <v>350</v>
      </c>
      <c r="E14" s="1" t="s">
        <v>350</v>
      </c>
      <c r="F14" s="1">
        <v>392131.5</v>
      </c>
      <c r="G14" s="8">
        <v>27521600.180000003</v>
      </c>
      <c r="I14" s="30" t="s">
        <v>44</v>
      </c>
      <c r="J14" s="20">
        <v>699444.6</v>
      </c>
      <c r="K14" s="20">
        <v>467696.7</v>
      </c>
      <c r="L14" s="19">
        <v>75.32467981738651</v>
      </c>
      <c r="M14" s="25">
        <v>100.29662938609572</v>
      </c>
    </row>
    <row r="15" spans="1:13" x14ac:dyDescent="0.3">
      <c r="A15" s="7" t="s">
        <v>10</v>
      </c>
      <c r="B15" s="1">
        <v>623634.80000000005</v>
      </c>
      <c r="C15" s="1">
        <v>15159856.470000014</v>
      </c>
      <c r="D15" s="1">
        <v>132773.20000000001</v>
      </c>
      <c r="E15" s="1">
        <v>6894805.5</v>
      </c>
      <c r="F15" s="1">
        <v>756408</v>
      </c>
      <c r="G15" s="8">
        <v>22054661.970000014</v>
      </c>
      <c r="I15" s="30" t="s">
        <v>45</v>
      </c>
      <c r="J15" s="20">
        <v>13412.1</v>
      </c>
      <c r="K15" s="20">
        <v>16569.3</v>
      </c>
      <c r="L15" s="19">
        <v>55.532969109982787</v>
      </c>
      <c r="M15" s="25">
        <v>72.242630950009996</v>
      </c>
    </row>
    <row r="16" spans="1:13" x14ac:dyDescent="0.3">
      <c r="A16" s="7" t="s">
        <v>8</v>
      </c>
      <c r="B16" s="1">
        <v>27186</v>
      </c>
      <c r="C16" s="1">
        <v>12094556.01</v>
      </c>
      <c r="D16" s="1" t="s">
        <v>350</v>
      </c>
      <c r="E16" s="1" t="s">
        <v>350</v>
      </c>
      <c r="F16" s="1">
        <v>27186</v>
      </c>
      <c r="G16" s="8">
        <v>12094556.01</v>
      </c>
      <c r="I16" s="30" t="s">
        <v>46</v>
      </c>
      <c r="J16" s="20">
        <v>1822.6</v>
      </c>
      <c r="K16" s="20">
        <v>1120.7</v>
      </c>
      <c r="L16" s="19">
        <v>55.219192362558985</v>
      </c>
      <c r="M16" s="25">
        <v>67.421366110466678</v>
      </c>
    </row>
    <row r="17" spans="1:14" x14ac:dyDescent="0.3">
      <c r="A17" s="7" t="s">
        <v>9</v>
      </c>
      <c r="B17" s="1">
        <v>28.9</v>
      </c>
      <c r="C17" s="1">
        <v>374.41999999999996</v>
      </c>
      <c r="D17" s="1">
        <v>295033.40000000002</v>
      </c>
      <c r="E17" s="1">
        <v>6679959.8499999996</v>
      </c>
      <c r="F17" s="1">
        <v>295062.3</v>
      </c>
      <c r="G17" s="8">
        <v>6680334.2699999996</v>
      </c>
      <c r="I17" s="30" t="s">
        <v>47</v>
      </c>
      <c r="J17" s="20">
        <v>7947.8</v>
      </c>
      <c r="K17" s="20">
        <v>5947.5</v>
      </c>
      <c r="L17" s="19">
        <v>55.974570950451692</v>
      </c>
      <c r="M17" s="25">
        <v>69.490428751576289</v>
      </c>
    </row>
    <row r="18" spans="1:14" x14ac:dyDescent="0.3">
      <c r="A18" s="7" t="s">
        <v>14</v>
      </c>
      <c r="B18" s="1" t="s">
        <v>350</v>
      </c>
      <c r="C18" s="1">
        <v>2241476.31</v>
      </c>
      <c r="D18" s="1" t="s">
        <v>350</v>
      </c>
      <c r="E18" s="1">
        <v>411402</v>
      </c>
      <c r="F18" s="1" t="s">
        <v>350</v>
      </c>
      <c r="G18" s="8">
        <v>2652878.31</v>
      </c>
      <c r="I18" s="30" t="s">
        <v>48</v>
      </c>
      <c r="J18" s="20">
        <v>15697.4</v>
      </c>
      <c r="K18" s="20">
        <v>20015.099999999999</v>
      </c>
      <c r="L18" s="19">
        <v>56.621813166511657</v>
      </c>
      <c r="M18" s="25">
        <v>70.375522730338602</v>
      </c>
    </row>
    <row r="19" spans="1:14" ht="17.25" thickBot="1" x14ac:dyDescent="0.35">
      <c r="A19" s="7" t="s">
        <v>13</v>
      </c>
      <c r="B19" s="1">
        <v>103988.2</v>
      </c>
      <c r="C19" s="1">
        <v>2081556.2800000003</v>
      </c>
      <c r="D19" s="1">
        <v>11446.8</v>
      </c>
      <c r="E19" s="1">
        <v>408766.72000000003</v>
      </c>
      <c r="F19" s="1">
        <v>115435</v>
      </c>
      <c r="G19" s="8">
        <v>2490323</v>
      </c>
      <c r="I19" s="29" t="s">
        <v>49</v>
      </c>
      <c r="J19" s="16">
        <v>10630446.199999999</v>
      </c>
      <c r="K19" s="16">
        <v>6589595.2000000002</v>
      </c>
      <c r="L19" s="28">
        <v>74.524926660181123</v>
      </c>
      <c r="M19" s="15">
        <v>98.056422218469464</v>
      </c>
    </row>
    <row r="20" spans="1:14" x14ac:dyDescent="0.3">
      <c r="A20" s="7" t="s">
        <v>15</v>
      </c>
      <c r="B20" s="1">
        <v>71818</v>
      </c>
      <c r="C20" s="1">
        <v>821155.25999999989</v>
      </c>
      <c r="D20" s="1">
        <v>52119.199999999997</v>
      </c>
      <c r="E20" s="1">
        <v>1537881.7999999998</v>
      </c>
      <c r="F20" s="1">
        <v>123937.2</v>
      </c>
      <c r="G20" s="8">
        <v>2359037.0599999996</v>
      </c>
    </row>
    <row r="21" spans="1:14" ht="17.25" thickBot="1" x14ac:dyDescent="0.35">
      <c r="A21" s="7" t="s">
        <v>16</v>
      </c>
      <c r="B21" s="1">
        <v>7812</v>
      </c>
      <c r="C21" s="1">
        <v>1803840.26</v>
      </c>
      <c r="D21" s="1" t="s">
        <v>350</v>
      </c>
      <c r="E21" s="1" t="s">
        <v>350</v>
      </c>
      <c r="F21" s="1">
        <v>7812</v>
      </c>
      <c r="G21" s="8">
        <v>1803840.26</v>
      </c>
    </row>
    <row r="22" spans="1:14" x14ac:dyDescent="0.3">
      <c r="A22" s="7" t="s">
        <v>18</v>
      </c>
      <c r="B22" s="1">
        <v>14601.7</v>
      </c>
      <c r="C22" s="1">
        <v>997268.7000000003</v>
      </c>
      <c r="D22" s="1">
        <v>1912.6</v>
      </c>
      <c r="E22" s="1">
        <v>166210.04999999999</v>
      </c>
      <c r="F22" s="1">
        <v>16514.3</v>
      </c>
      <c r="G22" s="8">
        <v>1163478.7500000005</v>
      </c>
      <c r="I22" s="164" t="s">
        <v>326</v>
      </c>
      <c r="J22" s="165"/>
      <c r="K22" s="165"/>
      <c r="L22" s="165"/>
      <c r="M22" s="165"/>
      <c r="N22" s="166"/>
    </row>
    <row r="23" spans="1:14" x14ac:dyDescent="0.3">
      <c r="A23" s="7" t="s">
        <v>17</v>
      </c>
      <c r="B23" s="1">
        <v>23842.1</v>
      </c>
      <c r="C23" s="1">
        <v>369831.25999999995</v>
      </c>
      <c r="D23" s="1">
        <v>25451.9</v>
      </c>
      <c r="E23" s="1">
        <v>525618.85000000009</v>
      </c>
      <c r="F23" s="1">
        <v>49294</v>
      </c>
      <c r="G23" s="8">
        <v>895450.10999999987</v>
      </c>
      <c r="I23" s="167"/>
      <c r="J23" s="168"/>
      <c r="K23" s="168"/>
      <c r="L23" s="168"/>
      <c r="M23" s="168"/>
      <c r="N23" s="169"/>
    </row>
    <row r="24" spans="1:14" ht="17.25" thickBot="1" x14ac:dyDescent="0.35">
      <c r="A24" s="7" t="s">
        <v>21</v>
      </c>
      <c r="B24" s="1">
        <v>14878</v>
      </c>
      <c r="C24" s="1">
        <v>693630</v>
      </c>
      <c r="D24" s="1" t="s">
        <v>350</v>
      </c>
      <c r="E24" s="1" t="s">
        <v>350</v>
      </c>
      <c r="F24" s="1">
        <v>14878</v>
      </c>
      <c r="G24" s="8">
        <v>693630</v>
      </c>
      <c r="I24" s="167"/>
      <c r="J24" s="168"/>
      <c r="K24" s="168"/>
      <c r="L24" s="168"/>
      <c r="M24" s="168"/>
      <c r="N24" s="169"/>
    </row>
    <row r="25" spans="1:14" x14ac:dyDescent="0.3">
      <c r="A25" s="7" t="s">
        <v>12</v>
      </c>
      <c r="B25" s="1">
        <v>3942.2</v>
      </c>
      <c r="C25" s="1">
        <v>191595.92</v>
      </c>
      <c r="D25" s="1">
        <v>2835.1</v>
      </c>
      <c r="E25" s="1">
        <v>382246.8</v>
      </c>
      <c r="F25" s="1">
        <v>6777.3</v>
      </c>
      <c r="G25" s="8">
        <v>573842.72</v>
      </c>
      <c r="I25" s="59" t="s">
        <v>37</v>
      </c>
      <c r="J25" s="24" t="s">
        <v>50</v>
      </c>
      <c r="K25" s="24" t="s">
        <v>51</v>
      </c>
      <c r="L25" s="24" t="s">
        <v>52</v>
      </c>
      <c r="M25" s="24" t="s">
        <v>53</v>
      </c>
      <c r="N25" s="21" t="s">
        <v>54</v>
      </c>
    </row>
    <row r="26" spans="1:14" x14ac:dyDescent="0.3">
      <c r="A26" s="7" t="s">
        <v>20</v>
      </c>
      <c r="B26" s="1">
        <v>20307.400000000001</v>
      </c>
      <c r="C26" s="1">
        <v>555901.91999999993</v>
      </c>
      <c r="D26" s="1">
        <v>93.6</v>
      </c>
      <c r="E26" s="1">
        <v>2503.44</v>
      </c>
      <c r="F26" s="1">
        <v>20401</v>
      </c>
      <c r="G26" s="8">
        <v>558405.35999999987</v>
      </c>
      <c r="I26" s="30" t="s">
        <v>40</v>
      </c>
      <c r="J26" s="23">
        <v>88.733487981837015</v>
      </c>
      <c r="K26" s="23">
        <v>95.318795944023421</v>
      </c>
      <c r="L26" s="23">
        <v>67.581141241408346</v>
      </c>
      <c r="M26" s="23">
        <v>83.830665028150079</v>
      </c>
      <c r="N26" s="18">
        <v>83.356931064663058</v>
      </c>
    </row>
    <row r="27" spans="1:14" x14ac:dyDescent="0.3">
      <c r="A27" s="7" t="s">
        <v>22</v>
      </c>
      <c r="B27" s="1">
        <v>10075</v>
      </c>
      <c r="C27" s="1">
        <v>341578.36000000016</v>
      </c>
      <c r="D27" s="1">
        <v>515.20000000000005</v>
      </c>
      <c r="E27" s="1">
        <v>9016</v>
      </c>
      <c r="F27" s="1">
        <v>10590.2</v>
      </c>
      <c r="G27" s="8">
        <v>350594.36000000016</v>
      </c>
      <c r="I27" s="30" t="s">
        <v>41</v>
      </c>
      <c r="J27" s="23">
        <v>95.463561389104115</v>
      </c>
      <c r="K27" s="23">
        <v>101.0331692111681</v>
      </c>
      <c r="L27" s="23">
        <v>95</v>
      </c>
      <c r="M27" s="23">
        <v>93.422729090923127</v>
      </c>
      <c r="N27" s="18">
        <v>90.087165593900394</v>
      </c>
    </row>
    <row r="28" spans="1:14" x14ac:dyDescent="0.3">
      <c r="A28" s="7" t="s">
        <v>23</v>
      </c>
      <c r="B28" s="1">
        <v>13007.7</v>
      </c>
      <c r="C28" s="1">
        <v>241452.83999999991</v>
      </c>
      <c r="D28" s="1">
        <v>285</v>
      </c>
      <c r="E28" s="1">
        <v>1995</v>
      </c>
      <c r="F28" s="1">
        <v>13292.7</v>
      </c>
      <c r="G28" s="8">
        <v>243447.83999999991</v>
      </c>
      <c r="I28" s="30" t="s">
        <v>42</v>
      </c>
      <c r="J28" s="23">
        <v>98.536797992411195</v>
      </c>
      <c r="K28" s="23">
        <v>101.71854611150592</v>
      </c>
      <c r="L28" s="23">
        <v>0</v>
      </c>
      <c r="M28" s="23">
        <v>91.648514124135218</v>
      </c>
      <c r="N28" s="18">
        <v>90.800548492269115</v>
      </c>
    </row>
    <row r="29" spans="1:14" x14ac:dyDescent="0.3">
      <c r="A29" s="7" t="s">
        <v>25</v>
      </c>
      <c r="B29" s="1">
        <v>2446.9</v>
      </c>
      <c r="C29" s="1">
        <v>46292.509999999995</v>
      </c>
      <c r="D29" s="1">
        <v>5298.3</v>
      </c>
      <c r="E29" s="1">
        <v>82863.05</v>
      </c>
      <c r="F29" s="1">
        <v>7745.2</v>
      </c>
      <c r="G29" s="8">
        <v>129155.56</v>
      </c>
      <c r="I29" s="30" t="s">
        <v>43</v>
      </c>
      <c r="J29" s="23">
        <v>97.99550427196327</v>
      </c>
      <c r="K29" s="23">
        <v>99.552635626200541</v>
      </c>
      <c r="L29" s="23">
        <v>95.883942199253269</v>
      </c>
      <c r="M29" s="23">
        <v>98.106973320335058</v>
      </c>
      <c r="N29" s="18">
        <v>95.41910305960397</v>
      </c>
    </row>
    <row r="30" spans="1:14" x14ac:dyDescent="0.3">
      <c r="A30" s="7" t="s">
        <v>24</v>
      </c>
      <c r="B30" s="1">
        <v>3705.5</v>
      </c>
      <c r="C30" s="1">
        <v>33177.799999999988</v>
      </c>
      <c r="D30" s="1">
        <v>8068.5</v>
      </c>
      <c r="E30" s="1">
        <v>89242.5</v>
      </c>
      <c r="F30" s="1">
        <v>11774</v>
      </c>
      <c r="G30" s="8">
        <v>122420.29999999999</v>
      </c>
      <c r="I30" s="30" t="s">
        <v>44</v>
      </c>
      <c r="J30" s="23">
        <v>95.021724235534649</v>
      </c>
      <c r="K30" s="23">
        <v>102.23595479239951</v>
      </c>
      <c r="L30" s="23">
        <v>0</v>
      </c>
      <c r="M30" s="23">
        <v>93.231724461105912</v>
      </c>
      <c r="N30" s="18">
        <v>94.480379982667159</v>
      </c>
    </row>
    <row r="31" spans="1:14" x14ac:dyDescent="0.3">
      <c r="A31" s="7" t="s">
        <v>30</v>
      </c>
      <c r="B31" s="1" t="s">
        <v>350</v>
      </c>
      <c r="C31" s="1" t="s">
        <v>350</v>
      </c>
      <c r="D31" s="1">
        <v>13259.4</v>
      </c>
      <c r="E31" s="1">
        <v>70315</v>
      </c>
      <c r="F31" s="1">
        <v>13259.4</v>
      </c>
      <c r="G31" s="8">
        <v>70315</v>
      </c>
      <c r="I31" s="30" t="s">
        <v>45</v>
      </c>
      <c r="J31" s="23">
        <v>72.38700599932875</v>
      </c>
      <c r="K31" s="23">
        <v>0</v>
      </c>
      <c r="L31" s="23">
        <v>0</v>
      </c>
      <c r="M31" s="23">
        <v>67.06175809510431</v>
      </c>
      <c r="N31" s="18">
        <v>78.535539099526076</v>
      </c>
    </row>
    <row r="32" spans="1:14" x14ac:dyDescent="0.3">
      <c r="A32" s="7" t="s">
        <v>27</v>
      </c>
      <c r="B32" s="1">
        <v>1238.4000000000001</v>
      </c>
      <c r="C32" s="1">
        <v>31286.2</v>
      </c>
      <c r="D32" s="1" t="s">
        <v>350</v>
      </c>
      <c r="E32" s="1" t="s">
        <v>350</v>
      </c>
      <c r="F32" s="1">
        <v>1238.4000000000001</v>
      </c>
      <c r="G32" s="8">
        <v>31286.2</v>
      </c>
      <c r="I32" s="30" t="s">
        <v>46</v>
      </c>
      <c r="J32" s="23">
        <v>67.167191398360458</v>
      </c>
      <c r="K32" s="23">
        <v>0</v>
      </c>
      <c r="L32" s="23">
        <v>0</v>
      </c>
      <c r="M32" s="23">
        <v>68.188172043010752</v>
      </c>
      <c r="N32" s="18">
        <v>0</v>
      </c>
    </row>
    <row r="33" spans="1:14" x14ac:dyDescent="0.3">
      <c r="A33" s="7" t="s">
        <v>351</v>
      </c>
      <c r="B33" s="1">
        <v>64124</v>
      </c>
      <c r="C33" s="1">
        <v>23277.01</v>
      </c>
      <c r="D33" s="1" t="s">
        <v>350</v>
      </c>
      <c r="E33" s="1" t="s">
        <v>350</v>
      </c>
      <c r="F33" s="1">
        <v>64124</v>
      </c>
      <c r="G33" s="8">
        <v>23277.01</v>
      </c>
      <c r="I33" s="30" t="s">
        <v>47</v>
      </c>
      <c r="J33" s="23">
        <v>69.547879748575198</v>
      </c>
      <c r="K33" s="23">
        <v>0</v>
      </c>
      <c r="L33" s="23">
        <v>0</v>
      </c>
      <c r="M33" s="23">
        <v>71.088888888888889</v>
      </c>
      <c r="N33" s="18">
        <v>68.001968503937007</v>
      </c>
    </row>
    <row r="34" spans="1:14" x14ac:dyDescent="0.3">
      <c r="A34" s="7" t="s">
        <v>28</v>
      </c>
      <c r="B34" s="1">
        <v>524</v>
      </c>
      <c r="C34" s="1">
        <v>14800</v>
      </c>
      <c r="D34" s="1" t="s">
        <v>350</v>
      </c>
      <c r="E34" s="1" t="s">
        <v>350</v>
      </c>
      <c r="F34" s="1">
        <v>524</v>
      </c>
      <c r="G34" s="8">
        <v>14800</v>
      </c>
      <c r="I34" s="30" t="s">
        <v>48</v>
      </c>
      <c r="J34" s="23">
        <v>69.350116442289291</v>
      </c>
      <c r="K34" s="23">
        <v>0</v>
      </c>
      <c r="L34" s="23">
        <v>82.334851936218683</v>
      </c>
      <c r="M34" s="23">
        <v>66.587530030370331</v>
      </c>
      <c r="N34" s="18">
        <v>75.373831775700936</v>
      </c>
    </row>
    <row r="35" spans="1:14" ht="17.25" thickBot="1" x14ac:dyDescent="0.35">
      <c r="A35" s="7" t="s">
        <v>31</v>
      </c>
      <c r="B35" s="1">
        <v>1879.5</v>
      </c>
      <c r="C35" s="1">
        <v>10363.5</v>
      </c>
      <c r="D35" s="1" t="s">
        <v>350</v>
      </c>
      <c r="E35" s="1" t="s">
        <v>350</v>
      </c>
      <c r="F35" s="1">
        <v>1879.5</v>
      </c>
      <c r="G35" s="8">
        <v>10363.5</v>
      </c>
      <c r="I35" s="17" t="s">
        <v>49</v>
      </c>
      <c r="J35" s="12">
        <v>96.274324140524826</v>
      </c>
      <c r="K35" s="12">
        <v>100.41152530547477</v>
      </c>
      <c r="L35" s="12">
        <v>83.935637457099389</v>
      </c>
      <c r="M35" s="12">
        <v>92.19112332061728</v>
      </c>
      <c r="N35" s="26">
        <v>88.824109522122342</v>
      </c>
    </row>
    <row r="36" spans="1:14" x14ac:dyDescent="0.3">
      <c r="A36" s="7" t="s">
        <v>26</v>
      </c>
      <c r="B36" s="1">
        <v>894.5</v>
      </c>
      <c r="C36" s="1">
        <v>9946</v>
      </c>
      <c r="D36" s="1" t="s">
        <v>350</v>
      </c>
      <c r="E36" s="1" t="s">
        <v>350</v>
      </c>
      <c r="F36" s="1">
        <v>894.5</v>
      </c>
      <c r="G36" s="8">
        <v>9946</v>
      </c>
    </row>
    <row r="37" spans="1:14" ht="17.25" thickBot="1" x14ac:dyDescent="0.35">
      <c r="A37" s="7" t="s">
        <v>29</v>
      </c>
      <c r="B37" s="1">
        <v>453.8</v>
      </c>
      <c r="C37" s="1">
        <v>8350.7900000000009</v>
      </c>
      <c r="D37" s="1" t="s">
        <v>350</v>
      </c>
      <c r="E37" s="1" t="s">
        <v>350</v>
      </c>
      <c r="F37" s="1">
        <v>453.8</v>
      </c>
      <c r="G37" s="8">
        <v>8350.7900000000009</v>
      </c>
    </row>
    <row r="38" spans="1:14" ht="18" customHeight="1" x14ac:dyDescent="0.3">
      <c r="A38" s="7" t="s">
        <v>34</v>
      </c>
      <c r="B38" s="1">
        <v>98.5</v>
      </c>
      <c r="C38" s="1">
        <v>7455.42</v>
      </c>
      <c r="D38" s="1" t="s">
        <v>350</v>
      </c>
      <c r="E38" s="1" t="s">
        <v>350</v>
      </c>
      <c r="F38" s="1">
        <v>98.5</v>
      </c>
      <c r="G38" s="8">
        <v>7455.42</v>
      </c>
      <c r="I38" s="164" t="s">
        <v>327</v>
      </c>
      <c r="J38" s="165"/>
      <c r="K38" s="165"/>
      <c r="L38" s="165"/>
      <c r="M38" s="166"/>
    </row>
    <row r="39" spans="1:14" x14ac:dyDescent="0.3">
      <c r="A39" s="7" t="s">
        <v>33</v>
      </c>
      <c r="B39" s="1">
        <v>811.4</v>
      </c>
      <c r="C39" s="1">
        <v>3725.7999999999997</v>
      </c>
      <c r="D39" s="1">
        <v>212.8</v>
      </c>
      <c r="E39" s="1">
        <v>2736</v>
      </c>
      <c r="F39" s="1">
        <v>1024.2</v>
      </c>
      <c r="G39" s="8">
        <v>6461.7999999999993</v>
      </c>
      <c r="I39" s="167"/>
      <c r="J39" s="168"/>
      <c r="K39" s="168"/>
      <c r="L39" s="168"/>
      <c r="M39" s="169"/>
    </row>
    <row r="40" spans="1:14" ht="17.25" thickBot="1" x14ac:dyDescent="0.35">
      <c r="A40" s="7" t="s">
        <v>352</v>
      </c>
      <c r="B40" s="1" t="s">
        <v>350</v>
      </c>
      <c r="C40" s="1" t="s">
        <v>350</v>
      </c>
      <c r="D40" s="1">
        <v>536</v>
      </c>
      <c r="E40" s="1">
        <v>4288</v>
      </c>
      <c r="F40" s="1">
        <v>536</v>
      </c>
      <c r="G40" s="8">
        <v>4288</v>
      </c>
      <c r="I40" s="170"/>
      <c r="J40" s="171"/>
      <c r="K40" s="171"/>
      <c r="L40" s="171"/>
      <c r="M40" s="172"/>
    </row>
    <row r="41" spans="1:14" x14ac:dyDescent="0.3">
      <c r="A41" s="7" t="s">
        <v>32</v>
      </c>
      <c r="B41" s="1">
        <v>1006.5</v>
      </c>
      <c r="C41" s="1">
        <v>2369</v>
      </c>
      <c r="D41" s="1" t="s">
        <v>350</v>
      </c>
      <c r="E41" s="1" t="s">
        <v>350</v>
      </c>
      <c r="F41" s="1">
        <v>1006.5</v>
      </c>
      <c r="G41" s="8">
        <v>2369</v>
      </c>
      <c r="I41" s="73" t="s">
        <v>37</v>
      </c>
      <c r="J41" s="78" t="s">
        <v>38</v>
      </c>
      <c r="K41" s="78"/>
      <c r="L41" s="78" t="s">
        <v>55</v>
      </c>
      <c r="M41" s="79"/>
    </row>
    <row r="42" spans="1:14" x14ac:dyDescent="0.3">
      <c r="A42" s="7" t="s">
        <v>342</v>
      </c>
      <c r="B42" s="1">
        <v>130</v>
      </c>
      <c r="C42" s="1">
        <v>1950</v>
      </c>
      <c r="D42" s="1" t="s">
        <v>350</v>
      </c>
      <c r="E42" s="1" t="s">
        <v>350</v>
      </c>
      <c r="F42" s="1">
        <v>130</v>
      </c>
      <c r="G42" s="8">
        <v>1950</v>
      </c>
      <c r="I42" s="74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3">
      <c r="A43" s="7" t="s">
        <v>35</v>
      </c>
      <c r="B43" s="1">
        <v>703</v>
      </c>
      <c r="C43" s="1">
        <v>1623.5</v>
      </c>
      <c r="D43" s="1" t="s">
        <v>350</v>
      </c>
      <c r="E43" s="1" t="s">
        <v>350</v>
      </c>
      <c r="F43" s="1">
        <v>703</v>
      </c>
      <c r="G43" s="8">
        <v>1623.5</v>
      </c>
      <c r="I43" s="30" t="s">
        <v>40</v>
      </c>
      <c r="J43" s="20">
        <v>21958</v>
      </c>
      <c r="K43" s="20">
        <v>2783.5</v>
      </c>
      <c r="L43" s="19">
        <v>16.852951680480903</v>
      </c>
      <c r="M43" s="25">
        <v>26.841729656906768</v>
      </c>
    </row>
    <row r="44" spans="1:14" x14ac:dyDescent="0.3">
      <c r="A44" s="7" t="s">
        <v>323</v>
      </c>
      <c r="B44" s="1">
        <v>177.7</v>
      </c>
      <c r="C44" s="1">
        <v>518</v>
      </c>
      <c r="D44" s="1" t="s">
        <v>350</v>
      </c>
      <c r="E44" s="1" t="s">
        <v>350</v>
      </c>
      <c r="F44" s="1">
        <v>177.7</v>
      </c>
      <c r="G44" s="8">
        <v>518</v>
      </c>
      <c r="I44" s="30" t="s">
        <v>41</v>
      </c>
      <c r="J44" s="20">
        <v>63209.9</v>
      </c>
      <c r="K44" s="20">
        <v>17789.099999999999</v>
      </c>
      <c r="L44" s="19">
        <v>18.330641244488593</v>
      </c>
      <c r="M44" s="25">
        <v>27.246891748317807</v>
      </c>
    </row>
    <row r="45" spans="1:14" x14ac:dyDescent="0.3">
      <c r="A45" s="7" t="s">
        <v>318</v>
      </c>
      <c r="B45" s="1">
        <v>148.69999999999999</v>
      </c>
      <c r="C45" s="1">
        <v>291.60000000000002</v>
      </c>
      <c r="D45" s="1" t="s">
        <v>350</v>
      </c>
      <c r="E45" s="1" t="s">
        <v>350</v>
      </c>
      <c r="F45" s="1">
        <v>148.69999999999999</v>
      </c>
      <c r="G45" s="8">
        <v>291.60000000000002</v>
      </c>
      <c r="I45" s="30" t="s">
        <v>42</v>
      </c>
      <c r="J45" s="20">
        <v>160665.1</v>
      </c>
      <c r="K45" s="20">
        <v>48590.3</v>
      </c>
      <c r="L45" s="19">
        <v>22.405223726247957</v>
      </c>
      <c r="M45" s="25">
        <v>30.318285069242211</v>
      </c>
    </row>
    <row r="46" spans="1:14" x14ac:dyDescent="0.3">
      <c r="A46" s="7" t="s">
        <v>353</v>
      </c>
      <c r="B46" s="1">
        <v>31.9</v>
      </c>
      <c r="C46" s="1">
        <v>230</v>
      </c>
      <c r="D46" s="1" t="s">
        <v>350</v>
      </c>
      <c r="E46" s="1" t="s">
        <v>350</v>
      </c>
      <c r="F46" s="1">
        <v>31.9</v>
      </c>
      <c r="G46" s="8">
        <v>230</v>
      </c>
      <c r="I46" s="30" t="s">
        <v>43</v>
      </c>
      <c r="J46" s="20">
        <v>140774.79999999999</v>
      </c>
      <c r="K46" s="20">
        <v>134252.6</v>
      </c>
      <c r="L46" s="19">
        <v>21.685828571590946</v>
      </c>
      <c r="M46" s="25">
        <v>30.609300758421075</v>
      </c>
    </row>
    <row r="47" spans="1:14" x14ac:dyDescent="0.3">
      <c r="A47" s="7" t="s">
        <v>354</v>
      </c>
      <c r="B47" s="1">
        <v>3.8</v>
      </c>
      <c r="C47" s="1">
        <v>200</v>
      </c>
      <c r="D47" s="1" t="s">
        <v>350</v>
      </c>
      <c r="E47" s="1" t="s">
        <v>350</v>
      </c>
      <c r="F47" s="1">
        <v>3.8</v>
      </c>
      <c r="G47" s="8">
        <v>200</v>
      </c>
      <c r="I47" s="30" t="s">
        <v>44</v>
      </c>
      <c r="J47" s="20">
        <v>1279897.8</v>
      </c>
      <c r="K47" s="20">
        <v>268781.59999999998</v>
      </c>
      <c r="L47" s="19">
        <v>22.957382927371238</v>
      </c>
      <c r="M47" s="25">
        <v>30.928326888819775</v>
      </c>
    </row>
    <row r="48" spans="1:14" x14ac:dyDescent="0.3">
      <c r="A48" s="7" t="s">
        <v>355</v>
      </c>
      <c r="B48" s="1">
        <v>36</v>
      </c>
      <c r="C48" s="1">
        <v>160</v>
      </c>
      <c r="D48" s="1" t="s">
        <v>350</v>
      </c>
      <c r="E48" s="1" t="s">
        <v>350</v>
      </c>
      <c r="F48" s="1">
        <v>36</v>
      </c>
      <c r="G48" s="8">
        <v>160</v>
      </c>
      <c r="I48" s="30" t="s">
        <v>45</v>
      </c>
      <c r="J48" s="20">
        <v>53942.1</v>
      </c>
      <c r="K48" s="20">
        <v>192174.2</v>
      </c>
      <c r="L48" s="19">
        <v>19.905709844444324</v>
      </c>
      <c r="M48" s="25">
        <v>29.455962116662903</v>
      </c>
    </row>
    <row r="49" spans="1:13" x14ac:dyDescent="0.3">
      <c r="A49" s="7" t="s">
        <v>36</v>
      </c>
      <c r="B49" s="1">
        <v>4169.5</v>
      </c>
      <c r="C49" s="1">
        <v>131.63</v>
      </c>
      <c r="D49" s="1" t="s">
        <v>350</v>
      </c>
      <c r="E49" s="1" t="s">
        <v>350</v>
      </c>
      <c r="F49" s="1">
        <v>4169.5</v>
      </c>
      <c r="G49" s="8">
        <v>131.63</v>
      </c>
      <c r="I49" s="30" t="s">
        <v>46</v>
      </c>
      <c r="J49" s="20">
        <v>4658.1000000000004</v>
      </c>
      <c r="K49" s="20">
        <v>13396.6</v>
      </c>
      <c r="L49" s="19">
        <v>19.12346396599472</v>
      </c>
      <c r="M49" s="25">
        <v>25.768617522356415</v>
      </c>
    </row>
    <row r="50" spans="1:13" x14ac:dyDescent="0.3">
      <c r="A50" s="7" t="s">
        <v>344</v>
      </c>
      <c r="B50" s="1">
        <v>1832</v>
      </c>
      <c r="C50" s="1">
        <v>126.5</v>
      </c>
      <c r="D50" s="1" t="s">
        <v>350</v>
      </c>
      <c r="E50" s="1" t="s">
        <v>350</v>
      </c>
      <c r="F50" s="1">
        <v>1832</v>
      </c>
      <c r="G50" s="8">
        <v>126.5</v>
      </c>
      <c r="I50" s="30" t="s">
        <v>47</v>
      </c>
      <c r="J50" s="20">
        <v>15355.8</v>
      </c>
      <c r="K50" s="20">
        <v>10927.7</v>
      </c>
      <c r="L50" s="19">
        <v>19.134283788535928</v>
      </c>
      <c r="M50" s="25">
        <v>26.267271337975977</v>
      </c>
    </row>
    <row r="51" spans="1:13" x14ac:dyDescent="0.3">
      <c r="A51" s="7" t="s">
        <v>356</v>
      </c>
      <c r="B51" s="1">
        <v>22</v>
      </c>
      <c r="C51" s="1">
        <v>110</v>
      </c>
      <c r="D51" s="1" t="s">
        <v>350</v>
      </c>
      <c r="E51" s="1" t="s">
        <v>350</v>
      </c>
      <c r="F51" s="1">
        <v>22</v>
      </c>
      <c r="G51" s="8">
        <v>110</v>
      </c>
      <c r="I51" s="30" t="s">
        <v>48</v>
      </c>
      <c r="J51" s="20">
        <v>24204.6</v>
      </c>
      <c r="K51" s="20">
        <v>55323.1</v>
      </c>
      <c r="L51" s="19">
        <v>24.854556034803302</v>
      </c>
      <c r="M51" s="25">
        <v>32.828906008520853</v>
      </c>
    </row>
    <row r="52" spans="1:13" ht="17.25" thickBot="1" x14ac:dyDescent="0.35">
      <c r="A52" s="7" t="s">
        <v>357</v>
      </c>
      <c r="B52" s="1">
        <v>1.5</v>
      </c>
      <c r="C52" s="1">
        <v>60</v>
      </c>
      <c r="D52" s="1" t="s">
        <v>350</v>
      </c>
      <c r="E52" s="1" t="s">
        <v>350</v>
      </c>
      <c r="F52" s="1">
        <v>1.5</v>
      </c>
      <c r="G52" s="8">
        <v>60</v>
      </c>
      <c r="I52" s="29" t="s">
        <v>49</v>
      </c>
      <c r="J52" s="16">
        <v>1764666.2</v>
      </c>
      <c r="K52" s="16">
        <v>744018.7</v>
      </c>
      <c r="L52" s="28">
        <v>22.453337819073141</v>
      </c>
      <c r="M52" s="15">
        <v>30.327268828727</v>
      </c>
    </row>
    <row r="53" spans="1:13" x14ac:dyDescent="0.3">
      <c r="A53" s="7" t="s">
        <v>343</v>
      </c>
      <c r="B53" s="1">
        <v>38.299999999999997</v>
      </c>
      <c r="C53" s="1">
        <v>38.299999999999997</v>
      </c>
      <c r="D53" s="1" t="s">
        <v>350</v>
      </c>
      <c r="E53" s="1" t="s">
        <v>350</v>
      </c>
      <c r="F53" s="1">
        <v>38.299999999999997</v>
      </c>
      <c r="G53" s="8">
        <v>38.299999999999997</v>
      </c>
    </row>
    <row r="54" spans="1:13" ht="17.25" thickBot="1" x14ac:dyDescent="0.35">
      <c r="A54" s="9" t="s">
        <v>358</v>
      </c>
      <c r="B54" s="10">
        <v>3.9</v>
      </c>
      <c r="C54" s="10">
        <v>23.5</v>
      </c>
      <c r="D54" s="10" t="s">
        <v>350</v>
      </c>
      <c r="E54" s="10" t="s">
        <v>350</v>
      </c>
      <c r="F54" s="10">
        <v>3.9</v>
      </c>
      <c r="G54" s="11">
        <v>23.5</v>
      </c>
    </row>
    <row r="55" spans="1:13" ht="18" customHeight="1" x14ac:dyDescent="0.3">
      <c r="I55" s="164" t="s">
        <v>328</v>
      </c>
      <c r="J55" s="165"/>
      <c r="K55" s="165"/>
      <c r="L55" s="165"/>
      <c r="M55" s="166"/>
    </row>
    <row r="56" spans="1:13" x14ac:dyDescent="0.3">
      <c r="I56" s="167"/>
      <c r="J56" s="168"/>
      <c r="K56" s="168"/>
      <c r="L56" s="168"/>
      <c r="M56" s="169"/>
    </row>
    <row r="57" spans="1:13" ht="15" customHeight="1" thickBot="1" x14ac:dyDescent="0.35">
      <c r="I57" s="170"/>
      <c r="J57" s="171"/>
      <c r="K57" s="171"/>
      <c r="L57" s="171"/>
      <c r="M57" s="172"/>
    </row>
    <row r="58" spans="1:13" ht="15" customHeight="1" x14ac:dyDescent="0.3">
      <c r="I58" s="73" t="s">
        <v>37</v>
      </c>
      <c r="J58" s="78" t="s">
        <v>38</v>
      </c>
      <c r="K58" s="78"/>
      <c r="L58" s="78" t="s">
        <v>56</v>
      </c>
      <c r="M58" s="79"/>
    </row>
    <row r="59" spans="1:13" ht="18.95" customHeight="1" x14ac:dyDescent="0.3">
      <c r="I59" s="74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3">
      <c r="I60" s="30" t="s">
        <v>40</v>
      </c>
      <c r="J60" s="20">
        <v>278692.90000000002</v>
      </c>
      <c r="K60" s="20">
        <v>124751.8</v>
      </c>
      <c r="L60" s="19">
        <v>22.130435515221237</v>
      </c>
      <c r="M60" s="25">
        <v>31.99879535205104</v>
      </c>
    </row>
    <row r="61" spans="1:13" ht="18.95" customHeight="1" x14ac:dyDescent="0.3">
      <c r="I61" s="30" t="s">
        <v>41</v>
      </c>
      <c r="J61" s="20">
        <v>76185.7</v>
      </c>
      <c r="K61" s="20">
        <v>29232.2</v>
      </c>
      <c r="L61" s="19">
        <v>22.861875575075111</v>
      </c>
      <c r="M61" s="25">
        <v>30.942640307605988</v>
      </c>
    </row>
    <row r="62" spans="1:13" ht="18.95" customHeight="1" x14ac:dyDescent="0.3">
      <c r="I62" s="30" t="s">
        <v>42</v>
      </c>
      <c r="J62" s="20">
        <v>118263.6</v>
      </c>
      <c r="K62" s="20">
        <v>65229.599999999999</v>
      </c>
      <c r="L62" s="19">
        <v>26.034613253782247</v>
      </c>
      <c r="M62" s="25">
        <v>33.876940499405201</v>
      </c>
    </row>
    <row r="63" spans="1:13" ht="18.95" customHeight="1" x14ac:dyDescent="0.3">
      <c r="I63" s="30" t="s">
        <v>43</v>
      </c>
      <c r="J63" s="20">
        <v>263945.7</v>
      </c>
      <c r="K63" s="20">
        <v>121521.3</v>
      </c>
      <c r="L63" s="19">
        <v>24.820543695161518</v>
      </c>
      <c r="M63" s="25">
        <v>34.287618565634176</v>
      </c>
    </row>
    <row r="64" spans="1:13" ht="18.95" customHeight="1" x14ac:dyDescent="0.3">
      <c r="I64" s="30" t="s">
        <v>44</v>
      </c>
      <c r="J64" s="20">
        <v>239812</v>
      </c>
      <c r="K64" s="20">
        <v>231332</v>
      </c>
      <c r="L64" s="19">
        <v>25.362543892715951</v>
      </c>
      <c r="M64" s="25">
        <v>35.871034124116001</v>
      </c>
    </row>
    <row r="65" spans="9:13" ht="18.95" customHeight="1" x14ac:dyDescent="0.3">
      <c r="I65" s="30" t="s">
        <v>45</v>
      </c>
      <c r="J65" s="20">
        <v>7736.7</v>
      </c>
      <c r="K65" s="20">
        <v>19986.3</v>
      </c>
      <c r="L65" s="19">
        <v>22.432666123799546</v>
      </c>
      <c r="M65" s="25">
        <v>30.436946208152566</v>
      </c>
    </row>
    <row r="66" spans="9:13" ht="18.95" customHeight="1" x14ac:dyDescent="0.3">
      <c r="I66" s="30" t="s">
        <v>46</v>
      </c>
      <c r="J66" s="20">
        <v>1707</v>
      </c>
      <c r="K66" s="20">
        <v>1545.9</v>
      </c>
      <c r="L66" s="19">
        <v>22.781961335676623</v>
      </c>
      <c r="M66" s="25">
        <v>30.493537745002911</v>
      </c>
    </row>
    <row r="67" spans="9:13" ht="18.95" customHeight="1" x14ac:dyDescent="0.3">
      <c r="I67" s="30" t="s">
        <v>47</v>
      </c>
      <c r="J67" s="20">
        <v>4355.1000000000004</v>
      </c>
      <c r="K67" s="20">
        <v>6300.3</v>
      </c>
      <c r="L67" s="19">
        <v>24.101309728823672</v>
      </c>
      <c r="M67" s="25">
        <v>31.928708474199638</v>
      </c>
    </row>
    <row r="68" spans="9:13" ht="18.95" customHeight="1" x14ac:dyDescent="0.3">
      <c r="I68" s="30" t="s">
        <v>48</v>
      </c>
      <c r="J68" s="20">
        <v>15072.4</v>
      </c>
      <c r="K68" s="20">
        <v>22824.7</v>
      </c>
      <c r="L68" s="19">
        <v>26.050925134683261</v>
      </c>
      <c r="M68" s="25">
        <v>33.697691535923795</v>
      </c>
    </row>
    <row r="69" spans="9:13" ht="18.95" customHeight="1" thickBot="1" x14ac:dyDescent="0.35">
      <c r="I69" s="29" t="s">
        <v>49</v>
      </c>
      <c r="J69" s="16">
        <v>1005771.1</v>
      </c>
      <c r="K69" s="16">
        <v>622724.1</v>
      </c>
      <c r="L69" s="28">
        <v>24.192249791229802</v>
      </c>
      <c r="M69" s="15">
        <v>34.038772763090485</v>
      </c>
    </row>
    <row r="70" spans="9:13" ht="18.95" customHeight="1" x14ac:dyDescent="0.3"/>
    <row r="71" spans="9:13" ht="18.95" customHeight="1" x14ac:dyDescent="0.3"/>
    <row r="72" spans="9:13" ht="18.95" customHeight="1" x14ac:dyDescent="0.3"/>
  </sheetData>
  <mergeCells count="6">
    <mergeCell ref="I55:M57"/>
    <mergeCell ref="I22:N24"/>
    <mergeCell ref="I38:M40"/>
    <mergeCell ref="I5:M7"/>
    <mergeCell ref="A5:G7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H18" sqref="H18"/>
    </sheetView>
  </sheetViews>
  <sheetFormatPr baseColWidth="10" defaultRowHeight="16.5" x14ac:dyDescent="0.3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3">
      <c r="A1" s="67"/>
      <c r="B1" s="68"/>
      <c r="C1" s="68"/>
      <c r="D1" s="68"/>
      <c r="E1" s="68"/>
      <c r="F1" s="69"/>
    </row>
    <row r="2" spans="1:6" ht="16.5" customHeight="1" x14ac:dyDescent="0.3">
      <c r="A2" s="83" t="str">
        <f>'Tabeller fra Fisknytt'!A2</f>
        <v>Fisknytt uke 09 2026</v>
      </c>
      <c r="B2" s="81"/>
      <c r="C2" s="81"/>
      <c r="D2" s="81"/>
      <c r="E2" s="81"/>
      <c r="F2" s="82"/>
    </row>
    <row r="3" spans="1:6" ht="17.25" customHeight="1" thickBot="1" x14ac:dyDescent="0.35">
      <c r="A3" s="70"/>
      <c r="B3" s="71"/>
      <c r="C3" s="71"/>
      <c r="D3" s="71"/>
      <c r="E3" s="71"/>
      <c r="F3" s="72"/>
    </row>
    <row r="4" spans="1:6" ht="17.25" thickBot="1" x14ac:dyDescent="0.35"/>
    <row r="5" spans="1:6" x14ac:dyDescent="0.3">
      <c r="A5" s="97" t="s">
        <v>345</v>
      </c>
      <c r="B5" s="98"/>
      <c r="C5" s="98"/>
      <c r="D5" s="98"/>
      <c r="E5" s="98"/>
      <c r="F5" s="99"/>
    </row>
    <row r="6" spans="1:6" x14ac:dyDescent="0.3">
      <c r="A6" s="100" t="s">
        <v>329</v>
      </c>
      <c r="B6" s="101"/>
      <c r="C6" s="101"/>
      <c r="D6" s="101"/>
      <c r="E6" s="101"/>
      <c r="F6" s="102"/>
    </row>
    <row r="7" spans="1:6" ht="17.25" thickBot="1" x14ac:dyDescent="0.35">
      <c r="A7" s="87"/>
      <c r="B7" s="88"/>
      <c r="C7" s="88"/>
      <c r="D7" s="88"/>
      <c r="E7" s="88"/>
      <c r="F7" s="89"/>
    </row>
    <row r="8" spans="1:6" x14ac:dyDescent="0.3">
      <c r="A8" s="84" t="s">
        <v>37</v>
      </c>
      <c r="B8" s="85" t="s">
        <v>57</v>
      </c>
      <c r="C8" s="85" t="s">
        <v>58</v>
      </c>
      <c r="D8" s="85" t="s">
        <v>59</v>
      </c>
      <c r="E8" s="85" t="s">
        <v>38</v>
      </c>
      <c r="F8" s="86" t="s">
        <v>60</v>
      </c>
    </row>
    <row r="9" spans="1:6" x14ac:dyDescent="0.3">
      <c r="A9" s="90" t="s">
        <v>40</v>
      </c>
      <c r="B9" s="14">
        <v>1</v>
      </c>
      <c r="C9" s="14" t="s">
        <v>6</v>
      </c>
      <c r="D9" s="34">
        <v>34980908.320000015</v>
      </c>
      <c r="E9" s="34">
        <v>581877.6</v>
      </c>
      <c r="F9" s="32">
        <v>60.117296696074945</v>
      </c>
    </row>
    <row r="10" spans="1:6" x14ac:dyDescent="0.3">
      <c r="A10" s="91"/>
      <c r="B10" s="14">
        <v>2</v>
      </c>
      <c r="C10" s="14" t="s">
        <v>11</v>
      </c>
      <c r="D10" s="34">
        <v>20417179.709999997</v>
      </c>
      <c r="E10" s="34">
        <v>279138.8</v>
      </c>
      <c r="F10" s="32">
        <v>73.143467371787793</v>
      </c>
    </row>
    <row r="11" spans="1:6" x14ac:dyDescent="0.3">
      <c r="A11" s="92"/>
      <c r="B11" s="14">
        <v>3</v>
      </c>
      <c r="C11" s="14" t="s">
        <v>8</v>
      </c>
      <c r="D11" s="34">
        <v>9194514</v>
      </c>
      <c r="E11" s="34">
        <v>15876.7</v>
      </c>
      <c r="F11" s="32">
        <v>579.11996825536789</v>
      </c>
    </row>
    <row r="12" spans="1:6" x14ac:dyDescent="0.3">
      <c r="A12" s="93" t="s">
        <v>41</v>
      </c>
      <c r="B12" s="27">
        <v>1</v>
      </c>
      <c r="C12" s="27" t="s">
        <v>6</v>
      </c>
      <c r="D12" s="35">
        <v>109343034.90999995</v>
      </c>
      <c r="E12" s="35">
        <v>1683018.6</v>
      </c>
      <c r="F12" s="31">
        <v>64.968405524454653</v>
      </c>
    </row>
    <row r="13" spans="1:6" x14ac:dyDescent="0.3">
      <c r="A13" s="94"/>
      <c r="B13" s="27">
        <v>2</v>
      </c>
      <c r="C13" s="27" t="s">
        <v>11</v>
      </c>
      <c r="D13" s="35">
        <v>4587275.8099999996</v>
      </c>
      <c r="E13" s="35">
        <v>63481</v>
      </c>
      <c r="F13" s="31">
        <v>72.262185693357054</v>
      </c>
    </row>
    <row r="14" spans="1:6" x14ac:dyDescent="0.3">
      <c r="A14" s="95"/>
      <c r="B14" s="27">
        <v>3</v>
      </c>
      <c r="C14" s="27" t="s">
        <v>8</v>
      </c>
      <c r="D14" s="35">
        <v>2211170</v>
      </c>
      <c r="E14" s="35">
        <v>5559.2</v>
      </c>
      <c r="F14" s="31">
        <v>397.74967621240467</v>
      </c>
    </row>
    <row r="15" spans="1:6" x14ac:dyDescent="0.3">
      <c r="A15" s="90" t="s">
        <v>42</v>
      </c>
      <c r="B15" s="14">
        <v>1</v>
      </c>
      <c r="C15" s="14" t="s">
        <v>6</v>
      </c>
      <c r="D15" s="34">
        <v>148054817.09000009</v>
      </c>
      <c r="E15" s="34">
        <v>2225497.4</v>
      </c>
      <c r="F15" s="32">
        <v>66.52661876396715</v>
      </c>
    </row>
    <row r="16" spans="1:6" x14ac:dyDescent="0.3">
      <c r="A16" s="91"/>
      <c r="B16" s="14">
        <v>2</v>
      </c>
      <c r="C16" s="14" t="s">
        <v>10</v>
      </c>
      <c r="D16" s="34">
        <v>1578413.7700000009</v>
      </c>
      <c r="E16" s="34">
        <v>65229.599999999999</v>
      </c>
      <c r="F16" s="32">
        <v>24.197814642432284</v>
      </c>
    </row>
    <row r="17" spans="1:6" x14ac:dyDescent="0.3">
      <c r="A17" s="92"/>
      <c r="B17" s="14">
        <v>3</v>
      </c>
      <c r="C17" s="14" t="s">
        <v>19</v>
      </c>
      <c r="D17" s="34">
        <v>1245520</v>
      </c>
      <c r="E17" s="34">
        <v>16206</v>
      </c>
      <c r="F17" s="32">
        <v>76.85548562260891</v>
      </c>
    </row>
    <row r="18" spans="1:6" x14ac:dyDescent="0.3">
      <c r="A18" s="93" t="s">
        <v>43</v>
      </c>
      <c r="B18" s="27">
        <v>1</v>
      </c>
      <c r="C18" s="27" t="s">
        <v>6</v>
      </c>
      <c r="D18" s="35">
        <v>105366613.45000005</v>
      </c>
      <c r="E18" s="35">
        <v>1593909.4</v>
      </c>
      <c r="F18" s="31">
        <v>66.105773295521104</v>
      </c>
    </row>
    <row r="19" spans="1:6" x14ac:dyDescent="0.3">
      <c r="A19" s="94"/>
      <c r="B19" s="27">
        <v>2</v>
      </c>
      <c r="C19" s="27" t="s">
        <v>7</v>
      </c>
      <c r="D19" s="35">
        <v>3043983.8600000008</v>
      </c>
      <c r="E19" s="35">
        <v>134252.6</v>
      </c>
      <c r="F19" s="31">
        <v>22.673556117348944</v>
      </c>
    </row>
    <row r="20" spans="1:6" x14ac:dyDescent="0.3">
      <c r="A20" s="95"/>
      <c r="B20" s="27">
        <v>3</v>
      </c>
      <c r="C20" s="27" t="s">
        <v>10</v>
      </c>
      <c r="D20" s="35">
        <v>2976197.1300000008</v>
      </c>
      <c r="E20" s="35">
        <v>121521.3</v>
      </c>
      <c r="F20" s="31">
        <v>24.49115611831013</v>
      </c>
    </row>
    <row r="21" spans="1:6" x14ac:dyDescent="0.3">
      <c r="A21" s="90" t="s">
        <v>44</v>
      </c>
      <c r="B21" s="14">
        <v>1</v>
      </c>
      <c r="C21" s="14" t="s">
        <v>6</v>
      </c>
      <c r="D21" s="34">
        <v>31272268.389999993</v>
      </c>
      <c r="E21" s="34">
        <v>467696.7</v>
      </c>
      <c r="F21" s="32">
        <v>66.864419590730478</v>
      </c>
    </row>
    <row r="22" spans="1:6" x14ac:dyDescent="0.3">
      <c r="A22" s="91"/>
      <c r="B22" s="14">
        <v>2</v>
      </c>
      <c r="C22" s="14" t="s">
        <v>7</v>
      </c>
      <c r="D22" s="34">
        <v>6157751.9900000002</v>
      </c>
      <c r="E22" s="34">
        <v>268781.59999999998</v>
      </c>
      <c r="F22" s="32">
        <v>22.909871769496128</v>
      </c>
    </row>
    <row r="23" spans="1:6" x14ac:dyDescent="0.3">
      <c r="A23" s="92"/>
      <c r="B23" s="14">
        <v>3</v>
      </c>
      <c r="C23" s="14" t="s">
        <v>10</v>
      </c>
      <c r="D23" s="34">
        <v>5927227.1900000023</v>
      </c>
      <c r="E23" s="34">
        <v>231332</v>
      </c>
      <c r="F23" s="32">
        <v>25.62216723151143</v>
      </c>
    </row>
    <row r="24" spans="1:6" x14ac:dyDescent="0.3">
      <c r="A24" s="93" t="s">
        <v>45</v>
      </c>
      <c r="B24" s="27">
        <v>1</v>
      </c>
      <c r="C24" s="27" t="s">
        <v>7</v>
      </c>
      <c r="D24" s="35">
        <v>4194081.3000000003</v>
      </c>
      <c r="E24" s="35">
        <v>192228.3</v>
      </c>
      <c r="F24" s="31">
        <v>21.81823019815501</v>
      </c>
    </row>
    <row r="25" spans="1:6" x14ac:dyDescent="0.3">
      <c r="A25" s="94"/>
      <c r="B25" s="27">
        <v>2</v>
      </c>
      <c r="C25" s="27" t="s">
        <v>6</v>
      </c>
      <c r="D25" s="35">
        <v>814138.55000000028</v>
      </c>
      <c r="E25" s="35">
        <v>16935.3</v>
      </c>
      <c r="F25" s="31">
        <v>48.073464892856947</v>
      </c>
    </row>
    <row r="26" spans="1:6" x14ac:dyDescent="0.3">
      <c r="A26" s="95"/>
      <c r="B26" s="27">
        <v>3</v>
      </c>
      <c r="C26" s="27" t="s">
        <v>10</v>
      </c>
      <c r="D26" s="35">
        <v>435210.83999999973</v>
      </c>
      <c r="E26" s="35">
        <v>20018.2</v>
      </c>
      <c r="F26" s="31">
        <v>21.74075791030161</v>
      </c>
    </row>
    <row r="27" spans="1:6" x14ac:dyDescent="0.3">
      <c r="A27" s="90" t="s">
        <v>46</v>
      </c>
      <c r="B27" s="14">
        <v>1</v>
      </c>
      <c r="C27" s="14" t="s">
        <v>7</v>
      </c>
      <c r="D27" s="34">
        <v>255712.48999999996</v>
      </c>
      <c r="E27" s="34">
        <v>13396.6</v>
      </c>
      <c r="F27" s="32">
        <v>19.087864831375121</v>
      </c>
    </row>
    <row r="28" spans="1:6" x14ac:dyDescent="0.3">
      <c r="A28" s="91"/>
      <c r="B28" s="14">
        <v>2</v>
      </c>
      <c r="C28" s="14" t="s">
        <v>6</v>
      </c>
      <c r="D28" s="34">
        <v>50372.75</v>
      </c>
      <c r="E28" s="34">
        <v>1120.7</v>
      </c>
      <c r="F28" s="32">
        <v>44.947577406977778</v>
      </c>
    </row>
    <row r="29" spans="1:6" x14ac:dyDescent="0.3">
      <c r="A29" s="92"/>
      <c r="B29" s="14">
        <v>3</v>
      </c>
      <c r="C29" s="14" t="s">
        <v>10</v>
      </c>
      <c r="D29" s="34">
        <v>33671.4</v>
      </c>
      <c r="E29" s="34">
        <v>1545.9</v>
      </c>
      <c r="F29" s="32">
        <v>21.781098389287791</v>
      </c>
    </row>
    <row r="30" spans="1:6" x14ac:dyDescent="0.3">
      <c r="A30" s="93" t="s">
        <v>47</v>
      </c>
      <c r="B30" s="27">
        <v>1</v>
      </c>
      <c r="C30" s="27" t="s">
        <v>16</v>
      </c>
      <c r="D30" s="35">
        <v>1055863.02</v>
      </c>
      <c r="E30" s="35">
        <v>4617.6000000000004</v>
      </c>
      <c r="F30" s="31">
        <v>228.66056392931392</v>
      </c>
    </row>
    <row r="31" spans="1:6" x14ac:dyDescent="0.3">
      <c r="A31" s="94"/>
      <c r="B31" s="27">
        <v>2</v>
      </c>
      <c r="C31" s="27" t="s">
        <v>6</v>
      </c>
      <c r="D31" s="35">
        <v>294644.05</v>
      </c>
      <c r="E31" s="35">
        <v>6339</v>
      </c>
      <c r="F31" s="31">
        <v>46.481156333806595</v>
      </c>
    </row>
    <row r="32" spans="1:6" x14ac:dyDescent="0.3">
      <c r="A32" s="95"/>
      <c r="B32" s="27">
        <v>3</v>
      </c>
      <c r="C32" s="27" t="s">
        <v>7</v>
      </c>
      <c r="D32" s="35">
        <v>246448.16000000003</v>
      </c>
      <c r="E32" s="35">
        <v>12722.1</v>
      </c>
      <c r="F32" s="31">
        <v>19.371657194959955</v>
      </c>
    </row>
    <row r="33" spans="1:6" x14ac:dyDescent="0.3">
      <c r="A33" s="90" t="s">
        <v>48</v>
      </c>
      <c r="B33" s="14">
        <v>1</v>
      </c>
      <c r="C33" s="14" t="s">
        <v>7</v>
      </c>
      <c r="D33" s="34">
        <v>1345459</v>
      </c>
      <c r="E33" s="34">
        <v>55328.5</v>
      </c>
      <c r="F33" s="32">
        <v>24.3176482283091</v>
      </c>
    </row>
    <row r="34" spans="1:6" x14ac:dyDescent="0.3">
      <c r="A34" s="91"/>
      <c r="B34" s="14">
        <v>2</v>
      </c>
      <c r="C34" s="14" t="s">
        <v>6</v>
      </c>
      <c r="D34" s="34">
        <v>975835.73</v>
      </c>
      <c r="E34" s="34">
        <v>20836.3</v>
      </c>
      <c r="F34" s="32">
        <v>46.83344595729568</v>
      </c>
    </row>
    <row r="35" spans="1:6" ht="17.25" thickBot="1" x14ac:dyDescent="0.35">
      <c r="A35" s="96"/>
      <c r="B35" s="13">
        <v>3</v>
      </c>
      <c r="C35" s="13" t="s">
        <v>16</v>
      </c>
      <c r="D35" s="36">
        <v>747977.24</v>
      </c>
      <c r="E35" s="36">
        <v>3194.4</v>
      </c>
      <c r="F35" s="33">
        <v>234.15265464562984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5"/>
  <sheetViews>
    <sheetView zoomScaleNormal="100" workbookViewId="0">
      <selection activeCell="D3" sqref="D3"/>
    </sheetView>
  </sheetViews>
  <sheetFormatPr baseColWidth="10" defaultRowHeight="16.5" x14ac:dyDescent="0.3"/>
  <cols>
    <col min="1" max="1" width="12.5546875" style="150" bestFit="1" customWidth="1"/>
    <col min="2" max="2" width="12.77734375" style="150" bestFit="1" customWidth="1"/>
    <col min="3" max="3" width="13.44140625" bestFit="1" customWidth="1"/>
    <col min="4" max="5" width="9.88671875" style="155" bestFit="1" customWidth="1"/>
    <col min="6" max="6" width="9" style="155" bestFit="1" customWidth="1"/>
    <col min="7" max="7" width="6.6640625" bestFit="1" customWidth="1"/>
    <col min="8" max="8" width="4.33203125" customWidth="1"/>
    <col min="9" max="9" width="13.33203125" style="150" bestFit="1" customWidth="1"/>
    <col min="10" max="10" width="13.44140625" style="150" bestFit="1" customWidth="1"/>
    <col min="11" max="11" width="13.44140625" bestFit="1" customWidth="1"/>
    <col min="12" max="13" width="9.88671875" style="155" bestFit="1" customWidth="1"/>
    <col min="14" max="14" width="9" style="155" bestFit="1" customWidth="1"/>
    <col min="15" max="15" width="6.6640625" bestFit="1" customWidth="1"/>
    <col min="16" max="16" width="4.21875" customWidth="1"/>
    <col min="17" max="17" width="6.21875" style="150" bestFit="1" customWidth="1"/>
    <col min="18" max="18" width="15.77734375" style="150" bestFit="1" customWidth="1"/>
    <col min="19" max="19" width="13.44140625" bestFit="1" customWidth="1"/>
    <col min="20" max="22" width="10" style="155" bestFit="1" customWidth="1"/>
    <col min="23" max="23" width="6.6640625" bestFit="1" customWidth="1"/>
    <col min="24" max="24" width="5" customWidth="1"/>
    <col min="25" max="25" width="10.109375" style="150" bestFit="1" customWidth="1"/>
    <col min="26" max="26" width="17.5546875" style="150" bestFit="1" customWidth="1"/>
    <col min="27" max="27" width="13.44140625" bestFit="1" customWidth="1"/>
    <col min="28" max="28" width="11" style="155" bestFit="1" customWidth="1"/>
    <col min="29" max="30" width="10" style="155" bestFit="1" customWidth="1"/>
    <col min="31" max="31" width="6.6640625" bestFit="1" customWidth="1"/>
    <col min="32" max="32" width="4.6640625" customWidth="1"/>
    <col min="33" max="33" width="13.44140625" style="150" bestFit="1" customWidth="1"/>
    <col min="34" max="34" width="14.33203125" style="150" bestFit="1" customWidth="1"/>
    <col min="35" max="35" width="13.44140625" bestFit="1" customWidth="1"/>
    <col min="36" max="37" width="9.88671875" style="155" bestFit="1" customWidth="1"/>
    <col min="38" max="38" width="9" style="155" bestFit="1" customWidth="1"/>
    <col min="39" max="39" width="6.6640625" bestFit="1" customWidth="1"/>
    <col min="40" max="40" width="4.77734375" customWidth="1"/>
    <col min="41" max="41" width="13.88671875" style="150" bestFit="1" customWidth="1"/>
    <col min="42" max="42" width="16.21875" style="150" bestFit="1" customWidth="1"/>
    <col min="43" max="43" width="13.44140625" bestFit="1" customWidth="1"/>
    <col min="44" max="45" width="9.88671875" style="155" bestFit="1" customWidth="1"/>
    <col min="46" max="46" width="9" style="155" bestFit="1" customWidth="1"/>
    <col min="47" max="47" width="6.6640625" bestFit="1" customWidth="1"/>
  </cols>
  <sheetData>
    <row r="1" spans="1:47" ht="16.5" customHeight="1" x14ac:dyDescent="0.3">
      <c r="A1" s="158"/>
      <c r="B1" s="160"/>
      <c r="C1" s="68"/>
      <c r="D1" s="68"/>
      <c r="E1" s="68"/>
      <c r="F1" s="68"/>
      <c r="G1" s="104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3">
      <c r="A2" s="161" t="str">
        <f>'Tabeller fra Fisknytt'!A2</f>
        <v>Fisknytt uke 09 2026</v>
      </c>
      <c r="B2" s="156"/>
      <c r="C2" s="81"/>
      <c r="D2" s="81"/>
      <c r="E2" s="81"/>
      <c r="F2" s="81"/>
      <c r="G2" s="108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35">
      <c r="A3" s="157"/>
      <c r="B3" s="159"/>
      <c r="C3" s="71"/>
      <c r="D3" s="71"/>
      <c r="E3" s="71"/>
      <c r="F3" s="71"/>
      <c r="G3" s="106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7.25" thickBot="1" x14ac:dyDescent="0.35">
      <c r="A4" s="198" t="s">
        <v>363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3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3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3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7.25" thickBot="1" x14ac:dyDescent="0.35">
      <c r="A8" s="187" t="s">
        <v>40</v>
      </c>
      <c r="B8" s="187"/>
      <c r="C8" s="187"/>
      <c r="D8" s="187"/>
      <c r="E8" s="187"/>
      <c r="F8" s="187"/>
      <c r="G8" s="187"/>
      <c r="I8" s="184" t="s">
        <v>41</v>
      </c>
      <c r="J8" s="184"/>
      <c r="K8" s="184"/>
      <c r="L8" s="184"/>
      <c r="M8" s="184"/>
      <c r="N8" s="184"/>
      <c r="O8" s="184"/>
      <c r="Q8" s="184" t="s">
        <v>42</v>
      </c>
      <c r="R8" s="184"/>
      <c r="S8" s="184"/>
      <c r="T8" s="184"/>
      <c r="U8" s="184"/>
      <c r="V8" s="184"/>
      <c r="W8" s="184"/>
      <c r="Y8" s="184" t="s">
        <v>43</v>
      </c>
      <c r="Z8" s="184"/>
      <c r="AA8" s="184"/>
      <c r="AB8" s="184"/>
      <c r="AC8" s="184"/>
      <c r="AD8" s="184"/>
      <c r="AE8" s="184"/>
      <c r="AG8" s="184" t="s">
        <v>44</v>
      </c>
      <c r="AH8" s="184"/>
      <c r="AI8" s="184"/>
      <c r="AJ8" s="184"/>
      <c r="AK8" s="184"/>
      <c r="AL8" s="184"/>
      <c r="AM8" s="184"/>
      <c r="AO8" s="184" t="s">
        <v>341</v>
      </c>
      <c r="AP8" s="184"/>
      <c r="AQ8" s="184"/>
      <c r="AR8" s="184"/>
      <c r="AS8" s="184"/>
      <c r="AT8" s="184"/>
      <c r="AU8" s="184"/>
    </row>
    <row r="9" spans="1:47" s="150" customFormat="1" ht="17.25" thickBot="1" x14ac:dyDescent="0.35">
      <c r="A9" s="193" t="s">
        <v>37</v>
      </c>
      <c r="B9" s="194" t="s">
        <v>61</v>
      </c>
      <c r="C9" s="194" t="s">
        <v>62</v>
      </c>
      <c r="D9" s="194" t="s">
        <v>63</v>
      </c>
      <c r="E9" s="194" t="s">
        <v>64</v>
      </c>
      <c r="F9" s="194" t="s">
        <v>65</v>
      </c>
      <c r="G9" s="195" t="s">
        <v>66</v>
      </c>
      <c r="I9" s="151" t="s">
        <v>37</v>
      </c>
      <c r="J9" s="152" t="s">
        <v>61</v>
      </c>
      <c r="K9" s="152" t="s">
        <v>62</v>
      </c>
      <c r="L9" s="152" t="s">
        <v>63</v>
      </c>
      <c r="M9" s="152" t="s">
        <v>64</v>
      </c>
      <c r="N9" s="152" t="s">
        <v>65</v>
      </c>
      <c r="O9" s="153" t="s">
        <v>66</v>
      </c>
      <c r="Q9" s="151" t="s">
        <v>37</v>
      </c>
      <c r="R9" s="152" t="s">
        <v>61</v>
      </c>
      <c r="S9" s="152" t="s">
        <v>62</v>
      </c>
      <c r="T9" s="152" t="s">
        <v>63</v>
      </c>
      <c r="U9" s="152" t="s">
        <v>64</v>
      </c>
      <c r="V9" s="152" t="s">
        <v>65</v>
      </c>
      <c r="W9" s="153" t="s">
        <v>66</v>
      </c>
      <c r="Y9" s="151" t="s">
        <v>37</v>
      </c>
      <c r="Z9" s="152" t="s">
        <v>61</v>
      </c>
      <c r="AA9" s="152" t="s">
        <v>62</v>
      </c>
      <c r="AB9" s="152" t="s">
        <v>63</v>
      </c>
      <c r="AC9" s="152" t="s">
        <v>64</v>
      </c>
      <c r="AD9" s="152" t="s">
        <v>65</v>
      </c>
      <c r="AE9" s="153" t="s">
        <v>66</v>
      </c>
      <c r="AG9" s="151" t="s">
        <v>37</v>
      </c>
      <c r="AH9" s="152" t="s">
        <v>61</v>
      </c>
      <c r="AI9" s="152" t="s">
        <v>62</v>
      </c>
      <c r="AJ9" s="152" t="s">
        <v>63</v>
      </c>
      <c r="AK9" s="152" t="s">
        <v>64</v>
      </c>
      <c r="AL9" s="152" t="s">
        <v>65</v>
      </c>
      <c r="AM9" s="153" t="s">
        <v>66</v>
      </c>
      <c r="AO9" s="151" t="s">
        <v>37</v>
      </c>
      <c r="AP9" s="152" t="s">
        <v>61</v>
      </c>
      <c r="AQ9" s="152" t="s">
        <v>62</v>
      </c>
      <c r="AR9" s="152" t="s">
        <v>63</v>
      </c>
      <c r="AS9" s="152" t="s">
        <v>64</v>
      </c>
      <c r="AT9" s="152" t="s">
        <v>65</v>
      </c>
      <c r="AU9" s="153" t="s">
        <v>66</v>
      </c>
    </row>
    <row r="10" spans="1:47" x14ac:dyDescent="0.3">
      <c r="A10" s="188" t="s">
        <v>40</v>
      </c>
      <c r="B10" s="188" t="s">
        <v>67</v>
      </c>
      <c r="C10" s="189" t="s">
        <v>51</v>
      </c>
      <c r="D10" s="190">
        <v>23200</v>
      </c>
      <c r="E10" s="190">
        <v>900</v>
      </c>
      <c r="F10" s="190">
        <v>500</v>
      </c>
      <c r="G10" s="190">
        <v>4</v>
      </c>
      <c r="I10" s="188" t="s">
        <v>41</v>
      </c>
      <c r="J10" s="188" t="s">
        <v>338</v>
      </c>
      <c r="K10" s="189" t="s">
        <v>50</v>
      </c>
      <c r="L10" s="190">
        <v>700</v>
      </c>
      <c r="M10" s="190"/>
      <c r="N10" s="190"/>
      <c r="O10" s="190">
        <v>5</v>
      </c>
      <c r="Q10" s="188" t="s">
        <v>42</v>
      </c>
      <c r="R10" s="188" t="s">
        <v>85</v>
      </c>
      <c r="S10" s="189" t="s">
        <v>51</v>
      </c>
      <c r="T10" s="190">
        <v>41300</v>
      </c>
      <c r="U10" s="190">
        <v>200</v>
      </c>
      <c r="V10" s="190">
        <v>2400</v>
      </c>
      <c r="W10" s="190">
        <v>1</v>
      </c>
      <c r="Y10" s="188" t="s">
        <v>43</v>
      </c>
      <c r="Z10" s="188" t="s">
        <v>102</v>
      </c>
      <c r="AA10" s="189" t="s">
        <v>51</v>
      </c>
      <c r="AB10" s="190">
        <v>35200</v>
      </c>
      <c r="AC10" s="190">
        <v>800</v>
      </c>
      <c r="AD10" s="190">
        <v>1000</v>
      </c>
      <c r="AE10" s="190">
        <v>12</v>
      </c>
      <c r="AG10" s="188" t="s">
        <v>44</v>
      </c>
      <c r="AH10" s="188" t="s">
        <v>110</v>
      </c>
      <c r="AI10" s="189" t="s">
        <v>51</v>
      </c>
      <c r="AJ10" s="190">
        <v>8700</v>
      </c>
      <c r="AK10" s="190">
        <v>1600</v>
      </c>
      <c r="AL10" s="190">
        <v>200</v>
      </c>
      <c r="AM10" s="190">
        <v>4</v>
      </c>
      <c r="AO10" s="188" t="s">
        <v>45</v>
      </c>
      <c r="AP10" s="188" t="s">
        <v>361</v>
      </c>
      <c r="AQ10" s="189" t="s">
        <v>50</v>
      </c>
      <c r="AR10" s="190"/>
      <c r="AS10" s="190"/>
      <c r="AT10" s="190">
        <v>200</v>
      </c>
      <c r="AU10" s="190">
        <v>2</v>
      </c>
    </row>
    <row r="11" spans="1:47" x14ac:dyDescent="0.3">
      <c r="A11" s="191"/>
      <c r="B11" s="191"/>
      <c r="C11" s="189" t="s">
        <v>54</v>
      </c>
      <c r="D11" s="190">
        <v>3800</v>
      </c>
      <c r="E11" s="190">
        <v>10300</v>
      </c>
      <c r="F11" s="190"/>
      <c r="G11" s="190">
        <v>6</v>
      </c>
      <c r="I11" s="191"/>
      <c r="J11" s="188" t="s">
        <v>73</v>
      </c>
      <c r="K11" s="189" t="s">
        <v>51</v>
      </c>
      <c r="L11" s="190">
        <v>13800</v>
      </c>
      <c r="M11" s="190">
        <v>500</v>
      </c>
      <c r="N11" s="190"/>
      <c r="O11" s="190">
        <v>2</v>
      </c>
      <c r="Q11" s="191"/>
      <c r="R11" s="191"/>
      <c r="S11" s="189" t="s">
        <v>50</v>
      </c>
      <c r="T11" s="190">
        <v>9700</v>
      </c>
      <c r="U11" s="190">
        <v>100</v>
      </c>
      <c r="V11" s="190">
        <v>1900</v>
      </c>
      <c r="W11" s="190">
        <v>18</v>
      </c>
      <c r="Y11" s="191"/>
      <c r="Z11" s="191"/>
      <c r="AA11" s="189" t="s">
        <v>50</v>
      </c>
      <c r="AB11" s="190">
        <v>10400</v>
      </c>
      <c r="AC11" s="190">
        <v>800</v>
      </c>
      <c r="AD11" s="190">
        <v>4300</v>
      </c>
      <c r="AE11" s="190">
        <v>19</v>
      </c>
      <c r="AG11" s="191"/>
      <c r="AH11" s="191"/>
      <c r="AI11" s="189" t="s">
        <v>50</v>
      </c>
      <c r="AJ11" s="190">
        <v>1400</v>
      </c>
      <c r="AK11" s="190">
        <v>100</v>
      </c>
      <c r="AL11" s="190"/>
      <c r="AM11" s="190">
        <v>3</v>
      </c>
      <c r="AO11" s="191"/>
      <c r="AP11" s="188" t="s">
        <v>131</v>
      </c>
      <c r="AQ11" s="189" t="s">
        <v>50</v>
      </c>
      <c r="AR11" s="190">
        <v>500</v>
      </c>
      <c r="AS11" s="190">
        <v>200</v>
      </c>
      <c r="AT11" s="190">
        <v>1700</v>
      </c>
      <c r="AU11" s="190">
        <v>9</v>
      </c>
    </row>
    <row r="12" spans="1:47" x14ac:dyDescent="0.3">
      <c r="A12" s="191"/>
      <c r="B12" s="188"/>
      <c r="C12" s="189" t="s">
        <v>53</v>
      </c>
      <c r="D12" s="190">
        <v>400</v>
      </c>
      <c r="E12" s="190"/>
      <c r="F12" s="190"/>
      <c r="G12" s="190">
        <v>1</v>
      </c>
      <c r="I12" s="191"/>
      <c r="J12" s="191"/>
      <c r="K12" s="189" t="s">
        <v>50</v>
      </c>
      <c r="L12" s="190">
        <v>9100</v>
      </c>
      <c r="M12" s="190">
        <v>100</v>
      </c>
      <c r="N12" s="190"/>
      <c r="O12" s="190">
        <v>35</v>
      </c>
      <c r="Q12" s="191"/>
      <c r="R12" s="191"/>
      <c r="S12" s="189" t="s">
        <v>53</v>
      </c>
      <c r="T12" s="190">
        <v>1000</v>
      </c>
      <c r="U12" s="190"/>
      <c r="V12" s="190"/>
      <c r="W12" s="190">
        <v>4</v>
      </c>
      <c r="Y12" s="191"/>
      <c r="Z12" s="191"/>
      <c r="AA12" s="189" t="s">
        <v>53</v>
      </c>
      <c r="AB12" s="190">
        <v>1600</v>
      </c>
      <c r="AC12" s="190"/>
      <c r="AD12" s="190"/>
      <c r="AE12" s="190">
        <v>6</v>
      </c>
      <c r="AG12" s="191"/>
      <c r="AH12" s="191"/>
      <c r="AI12" s="189" t="s">
        <v>54</v>
      </c>
      <c r="AJ12" s="190">
        <v>300</v>
      </c>
      <c r="AK12" s="190">
        <v>500</v>
      </c>
      <c r="AL12" s="190"/>
      <c r="AM12" s="190">
        <v>2</v>
      </c>
      <c r="AO12" s="191"/>
      <c r="AP12" s="188" t="s">
        <v>132</v>
      </c>
      <c r="AQ12" s="189" t="s">
        <v>50</v>
      </c>
      <c r="AR12" s="190">
        <v>400</v>
      </c>
      <c r="AS12" s="190">
        <v>500</v>
      </c>
      <c r="AT12" s="190">
        <v>5600</v>
      </c>
      <c r="AU12" s="190">
        <v>19</v>
      </c>
    </row>
    <row r="13" spans="1:47" x14ac:dyDescent="0.3">
      <c r="A13" s="191"/>
      <c r="B13" s="191" t="s">
        <v>69</v>
      </c>
      <c r="C13" s="189" t="s">
        <v>51</v>
      </c>
      <c r="D13" s="190">
        <v>14100</v>
      </c>
      <c r="E13" s="190"/>
      <c r="F13" s="190">
        <v>600</v>
      </c>
      <c r="G13" s="190">
        <v>3</v>
      </c>
      <c r="I13" s="191"/>
      <c r="J13" s="191"/>
      <c r="K13" s="189" t="s">
        <v>53</v>
      </c>
      <c r="L13" s="190">
        <v>1400</v>
      </c>
      <c r="M13" s="190"/>
      <c r="N13" s="190"/>
      <c r="O13" s="190">
        <v>4</v>
      </c>
      <c r="Q13" s="191"/>
      <c r="R13" s="188" t="s">
        <v>86</v>
      </c>
      <c r="S13" s="189" t="s">
        <v>50</v>
      </c>
      <c r="T13" s="190">
        <v>4400</v>
      </c>
      <c r="U13" s="190">
        <v>400</v>
      </c>
      <c r="V13" s="190"/>
      <c r="W13" s="190">
        <v>5</v>
      </c>
      <c r="Y13" s="191"/>
      <c r="Z13" s="191" t="s">
        <v>103</v>
      </c>
      <c r="AA13" s="189" t="s">
        <v>50</v>
      </c>
      <c r="AB13" s="190">
        <v>5800</v>
      </c>
      <c r="AC13" s="190">
        <v>1000</v>
      </c>
      <c r="AD13" s="190">
        <v>1200</v>
      </c>
      <c r="AE13" s="190">
        <v>4</v>
      </c>
      <c r="AG13" s="191"/>
      <c r="AH13" s="191"/>
      <c r="AI13" s="189" t="s">
        <v>53</v>
      </c>
      <c r="AJ13" s="190">
        <v>300</v>
      </c>
      <c r="AK13" s="190">
        <v>1000</v>
      </c>
      <c r="AL13" s="190">
        <v>100</v>
      </c>
      <c r="AM13" s="190">
        <v>6</v>
      </c>
      <c r="AO13" s="191"/>
      <c r="AP13" s="188" t="s">
        <v>133</v>
      </c>
      <c r="AQ13" s="189" t="s">
        <v>50</v>
      </c>
      <c r="AR13" s="190"/>
      <c r="AS13" s="190"/>
      <c r="AT13" s="190">
        <v>400</v>
      </c>
      <c r="AU13" s="190">
        <v>1</v>
      </c>
    </row>
    <row r="14" spans="1:47" x14ac:dyDescent="0.3">
      <c r="A14" s="191"/>
      <c r="B14" s="191"/>
      <c r="C14" s="189" t="s">
        <v>54</v>
      </c>
      <c r="D14" s="190">
        <v>4600</v>
      </c>
      <c r="E14" s="190">
        <v>13500</v>
      </c>
      <c r="F14" s="190"/>
      <c r="G14" s="190">
        <v>7</v>
      </c>
      <c r="I14" s="191"/>
      <c r="J14" s="188" t="s">
        <v>74</v>
      </c>
      <c r="K14" s="189" t="s">
        <v>50</v>
      </c>
      <c r="L14" s="190">
        <v>8600</v>
      </c>
      <c r="M14" s="190"/>
      <c r="N14" s="190"/>
      <c r="O14" s="190">
        <v>34</v>
      </c>
      <c r="Q14" s="191"/>
      <c r="R14" s="191"/>
      <c r="S14" s="189" t="s">
        <v>53</v>
      </c>
      <c r="T14" s="190">
        <v>2900</v>
      </c>
      <c r="U14" s="190"/>
      <c r="V14" s="190"/>
      <c r="W14" s="190">
        <v>10</v>
      </c>
      <c r="Y14" s="191"/>
      <c r="Z14" s="188"/>
      <c r="AA14" s="189" t="s">
        <v>53</v>
      </c>
      <c r="AB14" s="190">
        <v>100</v>
      </c>
      <c r="AC14" s="190"/>
      <c r="AD14" s="190"/>
      <c r="AE14" s="190">
        <v>1</v>
      </c>
      <c r="AG14" s="191"/>
      <c r="AH14" s="188" t="s">
        <v>111</v>
      </c>
      <c r="AI14" s="189" t="s">
        <v>50</v>
      </c>
      <c r="AJ14" s="190">
        <v>500</v>
      </c>
      <c r="AK14" s="190"/>
      <c r="AL14" s="190">
        <v>200</v>
      </c>
      <c r="AM14" s="190">
        <v>7</v>
      </c>
      <c r="AO14" s="191"/>
      <c r="AP14" s="188" t="s">
        <v>348</v>
      </c>
      <c r="AQ14" s="189" t="s">
        <v>50</v>
      </c>
      <c r="AR14" s="190">
        <v>200</v>
      </c>
      <c r="AS14" s="190">
        <v>100</v>
      </c>
      <c r="AT14" s="190">
        <v>800</v>
      </c>
      <c r="AU14" s="190">
        <v>2</v>
      </c>
    </row>
    <row r="15" spans="1:47" x14ac:dyDescent="0.3">
      <c r="A15" s="191"/>
      <c r="B15" s="191"/>
      <c r="C15" s="189" t="s">
        <v>50</v>
      </c>
      <c r="D15" s="190">
        <v>3700</v>
      </c>
      <c r="E15" s="190"/>
      <c r="F15" s="190"/>
      <c r="G15" s="190">
        <v>4</v>
      </c>
      <c r="I15" s="191"/>
      <c r="J15" s="191"/>
      <c r="K15" s="189" t="s">
        <v>53</v>
      </c>
      <c r="L15" s="190">
        <v>2400</v>
      </c>
      <c r="M15" s="190"/>
      <c r="N15" s="190"/>
      <c r="O15" s="190">
        <v>38</v>
      </c>
      <c r="Q15" s="191"/>
      <c r="R15" s="191" t="s">
        <v>87</v>
      </c>
      <c r="S15" s="189" t="s">
        <v>50</v>
      </c>
      <c r="T15" s="190">
        <v>200</v>
      </c>
      <c r="U15" s="190">
        <v>200</v>
      </c>
      <c r="V15" s="190">
        <v>900</v>
      </c>
      <c r="W15" s="190">
        <v>4</v>
      </c>
      <c r="Y15" s="191"/>
      <c r="Z15" s="191" t="s">
        <v>104</v>
      </c>
      <c r="AA15" s="189" t="s">
        <v>53</v>
      </c>
      <c r="AB15" s="190">
        <v>100</v>
      </c>
      <c r="AC15" s="190"/>
      <c r="AD15" s="190"/>
      <c r="AE15" s="190">
        <v>3</v>
      </c>
      <c r="AG15" s="191"/>
      <c r="AH15" s="188" t="s">
        <v>112</v>
      </c>
      <c r="AI15" s="189" t="s">
        <v>50</v>
      </c>
      <c r="AJ15" s="190">
        <v>200</v>
      </c>
      <c r="AK15" s="190">
        <v>200</v>
      </c>
      <c r="AL15" s="190">
        <v>1100</v>
      </c>
      <c r="AM15" s="190">
        <v>10</v>
      </c>
      <c r="AO15" s="191"/>
      <c r="AP15" s="191" t="s">
        <v>134</v>
      </c>
      <c r="AQ15" s="189" t="s">
        <v>68</v>
      </c>
      <c r="AR15" s="190">
        <v>100</v>
      </c>
      <c r="AS15" s="190"/>
      <c r="AT15" s="190"/>
      <c r="AU15" s="190">
        <v>1</v>
      </c>
    </row>
    <row r="16" spans="1:47" x14ac:dyDescent="0.3">
      <c r="A16" s="191"/>
      <c r="B16" s="191" t="s">
        <v>319</v>
      </c>
      <c r="C16" s="189" t="s">
        <v>54</v>
      </c>
      <c r="D16" s="190">
        <v>1200</v>
      </c>
      <c r="E16" s="190">
        <v>200</v>
      </c>
      <c r="F16" s="190"/>
      <c r="G16" s="190">
        <v>4</v>
      </c>
      <c r="I16" s="191"/>
      <c r="J16" s="191"/>
      <c r="K16" s="189" t="s">
        <v>54</v>
      </c>
      <c r="L16" s="190">
        <v>200</v>
      </c>
      <c r="M16" s="190"/>
      <c r="N16" s="190"/>
      <c r="O16" s="190">
        <v>1</v>
      </c>
      <c r="Q16" s="191"/>
      <c r="R16" s="188" t="s">
        <v>346</v>
      </c>
      <c r="S16" s="189" t="s">
        <v>53</v>
      </c>
      <c r="T16" s="190">
        <v>100</v>
      </c>
      <c r="U16" s="190"/>
      <c r="V16" s="190"/>
      <c r="W16" s="190">
        <v>1</v>
      </c>
      <c r="Y16" s="191"/>
      <c r="Z16" s="188"/>
      <c r="AA16" s="189" t="s">
        <v>50</v>
      </c>
      <c r="AB16" s="190">
        <v>100</v>
      </c>
      <c r="AC16" s="190"/>
      <c r="AD16" s="190"/>
      <c r="AE16" s="190">
        <v>1</v>
      </c>
      <c r="AG16" s="191"/>
      <c r="AH16" s="188"/>
      <c r="AI16" s="189" t="s">
        <v>51</v>
      </c>
      <c r="AJ16" s="190"/>
      <c r="AK16" s="190"/>
      <c r="AL16" s="190">
        <v>300</v>
      </c>
      <c r="AM16" s="190">
        <v>1</v>
      </c>
      <c r="AO16" s="191"/>
      <c r="AP16" s="188"/>
      <c r="AQ16" s="189" t="s">
        <v>53</v>
      </c>
      <c r="AR16" s="190">
        <v>100</v>
      </c>
      <c r="AS16" s="190"/>
      <c r="AT16" s="190"/>
      <c r="AU16" s="190">
        <v>2</v>
      </c>
    </row>
    <row r="17" spans="1:47" x14ac:dyDescent="0.3">
      <c r="A17" s="191"/>
      <c r="B17" s="188" t="s">
        <v>70</v>
      </c>
      <c r="C17" s="189" t="s">
        <v>52</v>
      </c>
      <c r="D17" s="190">
        <v>8000</v>
      </c>
      <c r="E17" s="190">
        <v>10800</v>
      </c>
      <c r="F17" s="190"/>
      <c r="G17" s="190">
        <v>2</v>
      </c>
      <c r="I17" s="191"/>
      <c r="J17" s="188" t="s">
        <v>75</v>
      </c>
      <c r="K17" s="189" t="s">
        <v>51</v>
      </c>
      <c r="L17" s="190">
        <v>3300</v>
      </c>
      <c r="M17" s="190">
        <v>7900</v>
      </c>
      <c r="N17" s="190">
        <v>100</v>
      </c>
      <c r="O17" s="190">
        <v>2</v>
      </c>
      <c r="Q17" s="191"/>
      <c r="R17" s="188" t="s">
        <v>88</v>
      </c>
      <c r="S17" s="189" t="s">
        <v>50</v>
      </c>
      <c r="T17" s="190">
        <v>6100</v>
      </c>
      <c r="U17" s="190">
        <v>400</v>
      </c>
      <c r="V17" s="190">
        <v>1500</v>
      </c>
      <c r="W17" s="190">
        <v>11</v>
      </c>
      <c r="Y17" s="191"/>
      <c r="Z17" s="191" t="s">
        <v>105</v>
      </c>
      <c r="AA17" s="189" t="s">
        <v>51</v>
      </c>
      <c r="AB17" s="190">
        <v>70500</v>
      </c>
      <c r="AC17" s="190">
        <v>14800</v>
      </c>
      <c r="AD17" s="190">
        <v>6000</v>
      </c>
      <c r="AE17" s="190">
        <v>18</v>
      </c>
      <c r="AG17" s="191"/>
      <c r="AH17" s="188" t="s">
        <v>113</v>
      </c>
      <c r="AI17" s="189" t="s">
        <v>50</v>
      </c>
      <c r="AJ17" s="190">
        <v>200</v>
      </c>
      <c r="AK17" s="190"/>
      <c r="AL17" s="190">
        <v>700</v>
      </c>
      <c r="AM17" s="190">
        <v>5</v>
      </c>
      <c r="AO17" s="191"/>
      <c r="AP17" s="191"/>
      <c r="AQ17" s="189" t="s">
        <v>50</v>
      </c>
      <c r="AR17" s="190"/>
      <c r="AS17" s="190">
        <v>700</v>
      </c>
      <c r="AT17" s="190">
        <v>600</v>
      </c>
      <c r="AU17" s="190">
        <v>4</v>
      </c>
    </row>
    <row r="18" spans="1:47" x14ac:dyDescent="0.3">
      <c r="A18" s="191"/>
      <c r="B18" s="188"/>
      <c r="C18" s="189" t="s">
        <v>54</v>
      </c>
      <c r="D18" s="190">
        <v>100</v>
      </c>
      <c r="E18" s="190">
        <v>1600</v>
      </c>
      <c r="F18" s="190"/>
      <c r="G18" s="190">
        <v>1</v>
      </c>
      <c r="I18" s="191"/>
      <c r="J18" s="188" t="s">
        <v>339</v>
      </c>
      <c r="K18" s="189" t="s">
        <v>51</v>
      </c>
      <c r="L18" s="190">
        <v>9600</v>
      </c>
      <c r="M18" s="190"/>
      <c r="N18" s="190"/>
      <c r="O18" s="190">
        <v>2</v>
      </c>
      <c r="Q18" s="191"/>
      <c r="R18" s="188"/>
      <c r="S18" s="189" t="s">
        <v>54</v>
      </c>
      <c r="T18" s="190">
        <v>4700</v>
      </c>
      <c r="U18" s="190"/>
      <c r="V18" s="190"/>
      <c r="W18" s="190">
        <v>3</v>
      </c>
      <c r="Y18" s="191"/>
      <c r="Z18" s="188"/>
      <c r="AA18" s="189" t="s">
        <v>52</v>
      </c>
      <c r="AB18" s="190">
        <v>5100</v>
      </c>
      <c r="AC18" s="190">
        <v>2900</v>
      </c>
      <c r="AD18" s="190">
        <v>200</v>
      </c>
      <c r="AE18" s="190">
        <v>1</v>
      </c>
      <c r="AG18" s="191"/>
      <c r="AH18" s="188" t="s">
        <v>114</v>
      </c>
      <c r="AI18" s="189" t="s">
        <v>50</v>
      </c>
      <c r="AJ18" s="190">
        <v>1900</v>
      </c>
      <c r="AK18" s="190"/>
      <c r="AL18" s="190"/>
      <c r="AM18" s="190">
        <v>2</v>
      </c>
      <c r="AO18" s="191"/>
      <c r="AP18" s="191" t="s">
        <v>135</v>
      </c>
      <c r="AQ18" s="189" t="s">
        <v>53</v>
      </c>
      <c r="AR18" s="190">
        <v>200</v>
      </c>
      <c r="AS18" s="190"/>
      <c r="AT18" s="190"/>
      <c r="AU18" s="190">
        <v>5</v>
      </c>
    </row>
    <row r="19" spans="1:47" x14ac:dyDescent="0.3">
      <c r="A19" s="191"/>
      <c r="B19" s="191" t="s">
        <v>335</v>
      </c>
      <c r="C19" s="189" t="s">
        <v>54</v>
      </c>
      <c r="D19" s="190">
        <v>2300</v>
      </c>
      <c r="E19" s="190">
        <v>700</v>
      </c>
      <c r="F19" s="190"/>
      <c r="G19" s="190">
        <v>3</v>
      </c>
      <c r="I19" s="191"/>
      <c r="J19" s="191"/>
      <c r="K19" s="189" t="s">
        <v>50</v>
      </c>
      <c r="L19" s="190">
        <v>3000</v>
      </c>
      <c r="M19" s="190"/>
      <c r="N19" s="190"/>
      <c r="O19" s="190">
        <v>3</v>
      </c>
      <c r="Q19" s="191"/>
      <c r="R19" s="191"/>
      <c r="S19" s="189" t="s">
        <v>53</v>
      </c>
      <c r="T19" s="190">
        <v>1000</v>
      </c>
      <c r="U19" s="190"/>
      <c r="V19" s="190"/>
      <c r="W19" s="190">
        <v>16</v>
      </c>
      <c r="Y19" s="191"/>
      <c r="Z19" s="188"/>
      <c r="AA19" s="189" t="s">
        <v>50</v>
      </c>
      <c r="AB19" s="190">
        <v>2100</v>
      </c>
      <c r="AC19" s="190"/>
      <c r="AD19" s="190">
        <v>200</v>
      </c>
      <c r="AE19" s="190">
        <v>14</v>
      </c>
      <c r="AG19" s="191"/>
      <c r="AH19" s="191" t="s">
        <v>115</v>
      </c>
      <c r="AI19" s="189" t="s">
        <v>50</v>
      </c>
      <c r="AJ19" s="190">
        <v>1400</v>
      </c>
      <c r="AK19" s="190">
        <v>100</v>
      </c>
      <c r="AL19" s="190">
        <v>900</v>
      </c>
      <c r="AM19" s="190">
        <v>5</v>
      </c>
      <c r="AO19" s="191"/>
      <c r="AP19" s="188"/>
      <c r="AQ19" s="189" t="s">
        <v>54</v>
      </c>
      <c r="AR19" s="190">
        <v>100</v>
      </c>
      <c r="AS19" s="190"/>
      <c r="AT19" s="190"/>
      <c r="AU19" s="190">
        <v>3</v>
      </c>
    </row>
    <row r="20" spans="1:47" x14ac:dyDescent="0.3">
      <c r="A20" s="191"/>
      <c r="B20" s="188" t="s">
        <v>71</v>
      </c>
      <c r="C20" s="189" t="s">
        <v>51</v>
      </c>
      <c r="D20" s="190">
        <v>51700</v>
      </c>
      <c r="E20" s="190"/>
      <c r="F20" s="190"/>
      <c r="G20" s="190">
        <v>2</v>
      </c>
      <c r="I20" s="191"/>
      <c r="J20" s="191"/>
      <c r="K20" s="189" t="s">
        <v>54</v>
      </c>
      <c r="L20" s="190">
        <v>2200</v>
      </c>
      <c r="M20" s="190">
        <v>100</v>
      </c>
      <c r="N20" s="190"/>
      <c r="O20" s="190">
        <v>1</v>
      </c>
      <c r="Q20" s="191"/>
      <c r="R20" s="191" t="s">
        <v>89</v>
      </c>
      <c r="S20" s="189" t="s">
        <v>51</v>
      </c>
      <c r="T20" s="190">
        <v>64800</v>
      </c>
      <c r="U20" s="190">
        <v>900</v>
      </c>
      <c r="V20" s="190">
        <v>2100</v>
      </c>
      <c r="W20" s="190">
        <v>8</v>
      </c>
      <c r="Y20" s="191"/>
      <c r="Z20" s="191"/>
      <c r="AA20" s="189" t="s">
        <v>54</v>
      </c>
      <c r="AB20" s="190">
        <v>1400</v>
      </c>
      <c r="AC20" s="190">
        <v>2000</v>
      </c>
      <c r="AD20" s="190">
        <v>300</v>
      </c>
      <c r="AE20" s="190">
        <v>6</v>
      </c>
      <c r="AG20" s="191"/>
      <c r="AH20" s="191"/>
      <c r="AI20" s="189" t="s">
        <v>53</v>
      </c>
      <c r="AJ20" s="190">
        <v>200</v>
      </c>
      <c r="AK20" s="190"/>
      <c r="AL20" s="190">
        <v>100</v>
      </c>
      <c r="AM20" s="190">
        <v>8</v>
      </c>
      <c r="AO20" s="191"/>
      <c r="AP20" s="191"/>
      <c r="AQ20" s="189" t="s">
        <v>50</v>
      </c>
      <c r="AR20" s="190">
        <v>100</v>
      </c>
      <c r="AS20" s="190">
        <v>100</v>
      </c>
      <c r="AT20" s="190">
        <v>4100</v>
      </c>
      <c r="AU20" s="190">
        <v>3</v>
      </c>
    </row>
    <row r="21" spans="1:47" x14ac:dyDescent="0.3">
      <c r="A21" s="191"/>
      <c r="B21" s="188"/>
      <c r="C21" s="189" t="s">
        <v>50</v>
      </c>
      <c r="D21" s="190">
        <v>4500</v>
      </c>
      <c r="E21" s="190"/>
      <c r="F21" s="190"/>
      <c r="G21" s="190">
        <v>6</v>
      </c>
      <c r="I21" s="191"/>
      <c r="J21" s="188"/>
      <c r="K21" s="189" t="s">
        <v>53</v>
      </c>
      <c r="L21" s="190">
        <v>800</v>
      </c>
      <c r="M21" s="190"/>
      <c r="N21" s="190"/>
      <c r="O21" s="190">
        <v>8</v>
      </c>
      <c r="Q21" s="191"/>
      <c r="R21" s="188"/>
      <c r="S21" s="189" t="s">
        <v>50</v>
      </c>
      <c r="T21" s="190">
        <v>13600</v>
      </c>
      <c r="U21" s="190">
        <v>100</v>
      </c>
      <c r="V21" s="190">
        <v>4300</v>
      </c>
      <c r="W21" s="190">
        <v>11</v>
      </c>
      <c r="Y21" s="191"/>
      <c r="Z21" s="191"/>
      <c r="AA21" s="189" t="s">
        <v>53</v>
      </c>
      <c r="AB21" s="190">
        <v>700</v>
      </c>
      <c r="AC21" s="190"/>
      <c r="AD21" s="190">
        <v>500</v>
      </c>
      <c r="AE21" s="190">
        <v>9</v>
      </c>
      <c r="AG21" s="191"/>
      <c r="AH21" s="188"/>
      <c r="AI21" s="189" t="s">
        <v>54</v>
      </c>
      <c r="AJ21" s="190"/>
      <c r="AK21" s="190">
        <v>300</v>
      </c>
      <c r="AL21" s="190"/>
      <c r="AM21" s="190">
        <v>3</v>
      </c>
      <c r="AO21" s="191"/>
      <c r="AP21" s="188" t="s">
        <v>136</v>
      </c>
      <c r="AQ21" s="189" t="s">
        <v>54</v>
      </c>
      <c r="AR21" s="190">
        <v>400</v>
      </c>
      <c r="AS21" s="190">
        <v>700</v>
      </c>
      <c r="AT21" s="190">
        <v>100</v>
      </c>
      <c r="AU21" s="190">
        <v>2</v>
      </c>
    </row>
    <row r="22" spans="1:47" x14ac:dyDescent="0.3">
      <c r="A22" s="191"/>
      <c r="B22" s="191"/>
      <c r="C22" s="189" t="s">
        <v>54</v>
      </c>
      <c r="D22" s="190">
        <v>3400</v>
      </c>
      <c r="E22" s="190"/>
      <c r="F22" s="190"/>
      <c r="G22" s="190">
        <v>2</v>
      </c>
      <c r="I22" s="191"/>
      <c r="J22" s="191" t="s">
        <v>76</v>
      </c>
      <c r="K22" s="189" t="s">
        <v>50</v>
      </c>
      <c r="L22" s="190">
        <v>3100</v>
      </c>
      <c r="M22" s="190"/>
      <c r="N22" s="190"/>
      <c r="O22" s="190">
        <v>13</v>
      </c>
      <c r="Q22" s="191"/>
      <c r="R22" s="191" t="s">
        <v>90</v>
      </c>
      <c r="S22" s="189" t="s">
        <v>50</v>
      </c>
      <c r="T22" s="190">
        <v>10300</v>
      </c>
      <c r="U22" s="190"/>
      <c r="V22" s="190"/>
      <c r="W22" s="190">
        <v>15</v>
      </c>
      <c r="Y22" s="191"/>
      <c r="Z22" s="191" t="s">
        <v>106</v>
      </c>
      <c r="AA22" s="189" t="s">
        <v>54</v>
      </c>
      <c r="AB22" s="190">
        <v>3500</v>
      </c>
      <c r="AC22" s="190"/>
      <c r="AD22" s="190"/>
      <c r="AE22" s="190">
        <v>2</v>
      </c>
      <c r="AG22" s="191"/>
      <c r="AH22" s="191" t="s">
        <v>116</v>
      </c>
      <c r="AI22" s="189" t="s">
        <v>53</v>
      </c>
      <c r="AJ22" s="190">
        <v>200</v>
      </c>
      <c r="AK22" s="190">
        <v>300</v>
      </c>
      <c r="AL22" s="190"/>
      <c r="AM22" s="190">
        <v>1</v>
      </c>
      <c r="AO22" s="188"/>
      <c r="AP22" s="188"/>
      <c r="AQ22" s="189" t="s">
        <v>50</v>
      </c>
      <c r="AR22" s="190">
        <v>300</v>
      </c>
      <c r="AS22" s="190">
        <v>1200</v>
      </c>
      <c r="AT22" s="190">
        <v>20100</v>
      </c>
      <c r="AU22" s="190">
        <v>15</v>
      </c>
    </row>
    <row r="23" spans="1:47" x14ac:dyDescent="0.3">
      <c r="A23" s="191"/>
      <c r="B23" s="191"/>
      <c r="C23" s="189" t="s">
        <v>53</v>
      </c>
      <c r="D23" s="190">
        <v>1600</v>
      </c>
      <c r="E23" s="190"/>
      <c r="F23" s="190"/>
      <c r="G23" s="190">
        <v>14</v>
      </c>
      <c r="I23" s="191"/>
      <c r="J23" s="188"/>
      <c r="K23" s="189" t="s">
        <v>53</v>
      </c>
      <c r="L23" s="190">
        <v>2200</v>
      </c>
      <c r="M23" s="190"/>
      <c r="N23" s="190"/>
      <c r="O23" s="190">
        <v>8</v>
      </c>
      <c r="Q23" s="191"/>
      <c r="R23" s="191"/>
      <c r="S23" s="189" t="s">
        <v>54</v>
      </c>
      <c r="T23" s="190">
        <v>1900</v>
      </c>
      <c r="U23" s="190"/>
      <c r="V23" s="190"/>
      <c r="W23" s="190">
        <v>1</v>
      </c>
      <c r="Y23" s="191"/>
      <c r="Z23" s="191" t="s">
        <v>107</v>
      </c>
      <c r="AA23" s="189" t="s">
        <v>50</v>
      </c>
      <c r="AB23" s="190">
        <v>1000</v>
      </c>
      <c r="AC23" s="190">
        <v>100</v>
      </c>
      <c r="AD23" s="190">
        <v>3200</v>
      </c>
      <c r="AE23" s="190">
        <v>2</v>
      </c>
      <c r="AG23" s="191"/>
      <c r="AH23" s="188"/>
      <c r="AI23" s="189" t="s">
        <v>50</v>
      </c>
      <c r="AJ23" s="190"/>
      <c r="AK23" s="190">
        <v>300</v>
      </c>
      <c r="AL23" s="190">
        <v>1100</v>
      </c>
      <c r="AM23" s="190">
        <v>1</v>
      </c>
      <c r="AO23" s="191"/>
      <c r="AP23" s="191" t="s">
        <v>137</v>
      </c>
      <c r="AQ23" s="189" t="s">
        <v>50</v>
      </c>
      <c r="AR23" s="190">
        <v>200</v>
      </c>
      <c r="AS23" s="190"/>
      <c r="AT23" s="190"/>
      <c r="AU23" s="190">
        <v>2</v>
      </c>
    </row>
    <row r="24" spans="1:47" x14ac:dyDescent="0.3">
      <c r="A24" s="191"/>
      <c r="B24" s="188" t="s">
        <v>336</v>
      </c>
      <c r="C24" s="189" t="s">
        <v>50</v>
      </c>
      <c r="D24" s="190">
        <v>2700</v>
      </c>
      <c r="E24" s="190"/>
      <c r="F24" s="190"/>
      <c r="G24" s="190">
        <v>2</v>
      </c>
      <c r="I24" s="191"/>
      <c r="J24" s="191" t="s">
        <v>77</v>
      </c>
      <c r="K24" s="189" t="s">
        <v>51</v>
      </c>
      <c r="L24" s="190">
        <v>31500</v>
      </c>
      <c r="M24" s="190">
        <v>200</v>
      </c>
      <c r="N24" s="190">
        <v>700</v>
      </c>
      <c r="O24" s="190">
        <v>2</v>
      </c>
      <c r="Q24" s="191"/>
      <c r="R24" s="191"/>
      <c r="S24" s="189" t="s">
        <v>53</v>
      </c>
      <c r="T24" s="190">
        <v>200</v>
      </c>
      <c r="U24" s="190"/>
      <c r="V24" s="190"/>
      <c r="W24" s="190">
        <v>1</v>
      </c>
      <c r="Y24" s="191"/>
      <c r="Z24" s="188" t="s">
        <v>108</v>
      </c>
      <c r="AA24" s="189" t="s">
        <v>50</v>
      </c>
      <c r="AB24" s="190">
        <v>2500</v>
      </c>
      <c r="AC24" s="190">
        <v>100</v>
      </c>
      <c r="AD24" s="190">
        <v>1700</v>
      </c>
      <c r="AE24" s="190">
        <v>5</v>
      </c>
      <c r="AG24" s="191"/>
      <c r="AH24" s="191" t="s">
        <v>117</v>
      </c>
      <c r="AI24" s="189" t="s">
        <v>51</v>
      </c>
      <c r="AJ24" s="190">
        <v>29600</v>
      </c>
      <c r="AK24" s="190">
        <v>7600</v>
      </c>
      <c r="AL24" s="190">
        <v>2500</v>
      </c>
      <c r="AM24" s="190">
        <v>3</v>
      </c>
      <c r="AO24" s="191" t="s">
        <v>138</v>
      </c>
      <c r="AP24" s="188" t="s">
        <v>139</v>
      </c>
      <c r="AQ24" s="189" t="s">
        <v>50</v>
      </c>
      <c r="AR24" s="190">
        <v>100</v>
      </c>
      <c r="AS24" s="190"/>
      <c r="AT24" s="190"/>
      <c r="AU24" s="190">
        <v>1</v>
      </c>
    </row>
    <row r="25" spans="1:47" x14ac:dyDescent="0.3">
      <c r="A25" s="191"/>
      <c r="B25" s="191"/>
      <c r="C25" s="189" t="s">
        <v>54</v>
      </c>
      <c r="D25" s="190">
        <v>1400</v>
      </c>
      <c r="E25" s="190"/>
      <c r="F25" s="190"/>
      <c r="G25" s="190">
        <v>1</v>
      </c>
      <c r="I25" s="191"/>
      <c r="J25" s="191"/>
      <c r="K25" s="189" t="s">
        <v>50</v>
      </c>
      <c r="L25" s="190">
        <v>3700</v>
      </c>
      <c r="M25" s="190"/>
      <c r="N25" s="190"/>
      <c r="O25" s="190">
        <v>4</v>
      </c>
      <c r="Q25" s="191"/>
      <c r="R25" s="188" t="s">
        <v>91</v>
      </c>
      <c r="S25" s="189" t="s">
        <v>50</v>
      </c>
      <c r="T25" s="190">
        <v>6800</v>
      </c>
      <c r="U25" s="190">
        <v>300</v>
      </c>
      <c r="V25" s="190"/>
      <c r="W25" s="190">
        <v>4</v>
      </c>
      <c r="Y25" s="191"/>
      <c r="Z25" s="188" t="s">
        <v>109</v>
      </c>
      <c r="AA25" s="189" t="s">
        <v>51</v>
      </c>
      <c r="AB25" s="190">
        <v>16900</v>
      </c>
      <c r="AC25" s="190">
        <v>2300</v>
      </c>
      <c r="AD25" s="190">
        <v>4300</v>
      </c>
      <c r="AE25" s="190">
        <v>2</v>
      </c>
      <c r="AG25" s="191"/>
      <c r="AH25" s="191"/>
      <c r="AI25" s="189" t="s">
        <v>50</v>
      </c>
      <c r="AJ25" s="190">
        <v>700</v>
      </c>
      <c r="AK25" s="190">
        <v>400</v>
      </c>
      <c r="AL25" s="190">
        <v>1100</v>
      </c>
      <c r="AM25" s="190">
        <v>8</v>
      </c>
      <c r="AO25" s="188"/>
      <c r="AP25" s="188"/>
      <c r="AQ25" s="189" t="s">
        <v>53</v>
      </c>
      <c r="AR25" s="190"/>
      <c r="AS25" s="190"/>
      <c r="AT25" s="190">
        <v>100</v>
      </c>
      <c r="AU25" s="190">
        <v>2</v>
      </c>
    </row>
    <row r="26" spans="1:47" x14ac:dyDescent="0.3">
      <c r="A26" s="191"/>
      <c r="B26" s="188"/>
      <c r="C26" s="189" t="s">
        <v>53</v>
      </c>
      <c r="D26" s="190">
        <v>700</v>
      </c>
      <c r="E26" s="190"/>
      <c r="F26" s="190"/>
      <c r="G26" s="190">
        <v>6</v>
      </c>
      <c r="I26" s="191"/>
      <c r="J26" s="191"/>
      <c r="K26" s="189" t="s">
        <v>53</v>
      </c>
      <c r="L26" s="190">
        <v>2300</v>
      </c>
      <c r="M26" s="190">
        <v>500</v>
      </c>
      <c r="N26" s="190"/>
      <c r="O26" s="190">
        <v>33</v>
      </c>
      <c r="Q26" s="191"/>
      <c r="R26" s="191"/>
      <c r="S26" s="189" t="s">
        <v>54</v>
      </c>
      <c r="T26" s="190">
        <v>500</v>
      </c>
      <c r="U26" s="190">
        <v>3000</v>
      </c>
      <c r="V26" s="190"/>
      <c r="W26" s="190">
        <v>1</v>
      </c>
      <c r="Y26" s="191"/>
      <c r="Z26" s="188"/>
      <c r="AA26" s="189" t="s">
        <v>50</v>
      </c>
      <c r="AB26" s="190">
        <v>13100</v>
      </c>
      <c r="AC26" s="190">
        <v>100</v>
      </c>
      <c r="AD26" s="190">
        <v>100</v>
      </c>
      <c r="AE26" s="190">
        <v>4</v>
      </c>
      <c r="AG26" s="191"/>
      <c r="AH26" s="188"/>
      <c r="AI26" s="189" t="s">
        <v>54</v>
      </c>
      <c r="AJ26" s="190">
        <v>400</v>
      </c>
      <c r="AK26" s="190"/>
      <c r="AL26" s="190"/>
      <c r="AM26" s="190">
        <v>1</v>
      </c>
      <c r="AO26" s="191"/>
      <c r="AP26" s="191" t="s">
        <v>140</v>
      </c>
      <c r="AQ26" s="189" t="s">
        <v>53</v>
      </c>
      <c r="AR26" s="190">
        <v>100</v>
      </c>
      <c r="AS26" s="190"/>
      <c r="AT26" s="190">
        <v>200</v>
      </c>
      <c r="AU26" s="190">
        <v>3</v>
      </c>
    </row>
    <row r="27" spans="1:47" x14ac:dyDescent="0.3">
      <c r="A27" s="191"/>
      <c r="B27" s="188" t="s">
        <v>330</v>
      </c>
      <c r="C27" s="189" t="s">
        <v>50</v>
      </c>
      <c r="D27" s="190">
        <v>300</v>
      </c>
      <c r="E27" s="190"/>
      <c r="F27" s="190"/>
      <c r="G27" s="190">
        <v>2</v>
      </c>
      <c r="I27" s="191"/>
      <c r="J27" s="188"/>
      <c r="K27" s="189" t="s">
        <v>54</v>
      </c>
      <c r="L27" s="190">
        <v>800</v>
      </c>
      <c r="M27" s="190">
        <v>1200</v>
      </c>
      <c r="N27" s="190"/>
      <c r="O27" s="190">
        <v>4</v>
      </c>
      <c r="Q27" s="191"/>
      <c r="R27" s="191"/>
      <c r="S27" s="189" t="s">
        <v>53</v>
      </c>
      <c r="T27" s="190">
        <v>500</v>
      </c>
      <c r="U27" s="190"/>
      <c r="V27" s="190"/>
      <c r="W27" s="190">
        <v>1</v>
      </c>
      <c r="Y27" s="191"/>
      <c r="Z27" s="188"/>
      <c r="AA27" s="189" t="s">
        <v>52</v>
      </c>
      <c r="AB27" s="190">
        <v>6800</v>
      </c>
      <c r="AC27" s="190">
        <v>7400</v>
      </c>
      <c r="AD27" s="190">
        <v>600</v>
      </c>
      <c r="AE27" s="190">
        <v>2</v>
      </c>
      <c r="AG27" s="191"/>
      <c r="AH27" s="191"/>
      <c r="AI27" s="189" t="s">
        <v>53</v>
      </c>
      <c r="AJ27" s="190">
        <v>100</v>
      </c>
      <c r="AK27" s="190"/>
      <c r="AL27" s="190"/>
      <c r="AM27" s="190">
        <v>5</v>
      </c>
      <c r="AO27" s="191"/>
      <c r="AP27" s="188"/>
      <c r="AQ27" s="189" t="s">
        <v>50</v>
      </c>
      <c r="AR27" s="190"/>
      <c r="AS27" s="190">
        <v>200</v>
      </c>
      <c r="AT27" s="190">
        <v>1100</v>
      </c>
      <c r="AU27" s="190">
        <v>14</v>
      </c>
    </row>
    <row r="28" spans="1:47" x14ac:dyDescent="0.3">
      <c r="A28" s="191"/>
      <c r="B28" s="191" t="s">
        <v>331</v>
      </c>
      <c r="C28" s="189" t="s">
        <v>54</v>
      </c>
      <c r="D28" s="190">
        <v>2100</v>
      </c>
      <c r="E28" s="190">
        <v>500</v>
      </c>
      <c r="F28" s="190"/>
      <c r="G28" s="190">
        <v>2</v>
      </c>
      <c r="I28" s="191"/>
      <c r="J28" s="191" t="s">
        <v>78</v>
      </c>
      <c r="K28" s="189" t="s">
        <v>50</v>
      </c>
      <c r="L28" s="190">
        <v>4600</v>
      </c>
      <c r="M28" s="190"/>
      <c r="N28" s="190"/>
      <c r="O28" s="190">
        <v>2</v>
      </c>
      <c r="Q28" s="191"/>
      <c r="R28" s="188" t="s">
        <v>92</v>
      </c>
      <c r="S28" s="189" t="s">
        <v>50</v>
      </c>
      <c r="T28" s="190">
        <v>200</v>
      </c>
      <c r="U28" s="190">
        <v>500</v>
      </c>
      <c r="V28" s="190">
        <v>200</v>
      </c>
      <c r="W28" s="190">
        <v>7</v>
      </c>
      <c r="Y28" s="191"/>
      <c r="Z28" s="191"/>
      <c r="AA28" s="189" t="s">
        <v>54</v>
      </c>
      <c r="AB28" s="190">
        <v>2500</v>
      </c>
      <c r="AC28" s="190">
        <v>2000</v>
      </c>
      <c r="AD28" s="190">
        <v>500</v>
      </c>
      <c r="AE28" s="190">
        <v>6</v>
      </c>
      <c r="AG28" s="191"/>
      <c r="AH28" s="191" t="s">
        <v>118</v>
      </c>
      <c r="AI28" s="189" t="s">
        <v>51</v>
      </c>
      <c r="AJ28" s="190">
        <v>900</v>
      </c>
      <c r="AK28" s="190">
        <v>3200</v>
      </c>
      <c r="AL28" s="190">
        <v>100</v>
      </c>
      <c r="AM28" s="190">
        <v>2</v>
      </c>
      <c r="AO28" s="191"/>
      <c r="AP28" s="188" t="s">
        <v>101</v>
      </c>
      <c r="AQ28" s="189" t="s">
        <v>50</v>
      </c>
      <c r="AR28" s="190"/>
      <c r="AS28" s="190">
        <v>100</v>
      </c>
      <c r="AT28" s="190">
        <v>900</v>
      </c>
      <c r="AU28" s="190">
        <v>3</v>
      </c>
    </row>
    <row r="29" spans="1:47" x14ac:dyDescent="0.3">
      <c r="A29" s="191"/>
      <c r="B29" s="191"/>
      <c r="C29" s="189" t="s">
        <v>50</v>
      </c>
      <c r="D29" s="190">
        <v>1600</v>
      </c>
      <c r="E29" s="190"/>
      <c r="F29" s="190"/>
      <c r="G29" s="190">
        <v>3</v>
      </c>
      <c r="I29" s="191"/>
      <c r="J29" s="191" t="s">
        <v>79</v>
      </c>
      <c r="K29" s="189" t="s">
        <v>51</v>
      </c>
      <c r="L29" s="190">
        <v>49000</v>
      </c>
      <c r="M29" s="190">
        <v>400</v>
      </c>
      <c r="N29" s="190">
        <v>100</v>
      </c>
      <c r="O29" s="190">
        <v>2</v>
      </c>
      <c r="Q29" s="191"/>
      <c r="R29" s="191" t="s">
        <v>93</v>
      </c>
      <c r="S29" s="189" t="s">
        <v>51</v>
      </c>
      <c r="T29" s="190">
        <v>60500</v>
      </c>
      <c r="U29" s="190">
        <v>600</v>
      </c>
      <c r="V29" s="190">
        <v>2200</v>
      </c>
      <c r="W29" s="190">
        <v>3</v>
      </c>
      <c r="Y29" s="191"/>
      <c r="Z29" s="191"/>
      <c r="AA29" s="189" t="s">
        <v>53</v>
      </c>
      <c r="AB29" s="190">
        <v>400</v>
      </c>
      <c r="AC29" s="190"/>
      <c r="AD29" s="190"/>
      <c r="AE29" s="190">
        <v>5</v>
      </c>
      <c r="AG29" s="191"/>
      <c r="AH29" s="188"/>
      <c r="AI29" s="189" t="s">
        <v>53</v>
      </c>
      <c r="AJ29" s="190">
        <v>500</v>
      </c>
      <c r="AK29" s="190"/>
      <c r="AL29" s="190"/>
      <c r="AM29" s="190">
        <v>3</v>
      </c>
      <c r="AO29" s="191" t="s">
        <v>141</v>
      </c>
      <c r="AP29" s="188" t="s">
        <v>142</v>
      </c>
      <c r="AQ29" s="189" t="s">
        <v>68</v>
      </c>
      <c r="AR29" s="190">
        <v>100</v>
      </c>
      <c r="AS29" s="190"/>
      <c r="AT29" s="190">
        <v>500</v>
      </c>
      <c r="AU29" s="190">
        <v>3</v>
      </c>
    </row>
    <row r="30" spans="1:47" x14ac:dyDescent="0.3">
      <c r="A30" s="191"/>
      <c r="B30" s="188" t="s">
        <v>359</v>
      </c>
      <c r="C30" s="189" t="s">
        <v>50</v>
      </c>
      <c r="D30" s="190">
        <v>4000</v>
      </c>
      <c r="E30" s="190"/>
      <c r="F30" s="190"/>
      <c r="G30" s="190">
        <v>4</v>
      </c>
      <c r="I30" s="191"/>
      <c r="J30" s="188"/>
      <c r="K30" s="189" t="s">
        <v>52</v>
      </c>
      <c r="L30" s="190">
        <v>3800</v>
      </c>
      <c r="M30" s="190">
        <v>500</v>
      </c>
      <c r="N30" s="190"/>
      <c r="O30" s="190">
        <v>1</v>
      </c>
      <c r="Q30" s="191"/>
      <c r="R30" s="191"/>
      <c r="S30" s="189" t="s">
        <v>50</v>
      </c>
      <c r="T30" s="190">
        <v>4200</v>
      </c>
      <c r="U30" s="190"/>
      <c r="V30" s="190">
        <v>800</v>
      </c>
      <c r="W30" s="190">
        <v>13</v>
      </c>
      <c r="Y30" s="154"/>
      <c r="Z30" s="154"/>
      <c r="AA30" s="162"/>
      <c r="AB30" s="163"/>
      <c r="AC30" s="163"/>
      <c r="AD30" s="163"/>
      <c r="AE30" s="163"/>
      <c r="AG30" s="191"/>
      <c r="AH30" s="188"/>
      <c r="AI30" s="189" t="s">
        <v>50</v>
      </c>
      <c r="AJ30" s="190"/>
      <c r="AK30" s="190">
        <v>100</v>
      </c>
      <c r="AL30" s="190"/>
      <c r="AM30" s="190">
        <v>1</v>
      </c>
      <c r="AO30" s="191"/>
      <c r="AP30" s="188"/>
      <c r="AQ30" s="189" t="s">
        <v>50</v>
      </c>
      <c r="AR30" s="190"/>
      <c r="AS30" s="190">
        <v>600</v>
      </c>
      <c r="AT30" s="190">
        <v>600</v>
      </c>
      <c r="AU30" s="190">
        <v>3</v>
      </c>
    </row>
    <row r="31" spans="1:47" x14ac:dyDescent="0.3">
      <c r="A31" s="191"/>
      <c r="B31" s="191" t="s">
        <v>72</v>
      </c>
      <c r="C31" s="189" t="s">
        <v>54</v>
      </c>
      <c r="D31" s="190">
        <v>2300</v>
      </c>
      <c r="E31" s="190">
        <v>800</v>
      </c>
      <c r="F31" s="190"/>
      <c r="G31" s="190">
        <v>4</v>
      </c>
      <c r="I31" s="191"/>
      <c r="J31" s="191"/>
      <c r="K31" s="189" t="s">
        <v>50</v>
      </c>
      <c r="L31" s="197">
        <v>2900</v>
      </c>
      <c r="M31" s="197"/>
      <c r="N31" s="197">
        <v>100</v>
      </c>
      <c r="O31" s="197">
        <v>4</v>
      </c>
      <c r="Q31" s="191"/>
      <c r="R31" s="191"/>
      <c r="S31" s="189" t="s">
        <v>53</v>
      </c>
      <c r="T31" s="190">
        <v>800</v>
      </c>
      <c r="U31" s="190"/>
      <c r="V31" s="190"/>
      <c r="W31" s="190">
        <v>3</v>
      </c>
      <c r="AG31" s="191"/>
      <c r="AH31" s="191" t="s">
        <v>119</v>
      </c>
      <c r="AI31" s="189" t="s">
        <v>50</v>
      </c>
      <c r="AJ31" s="190">
        <v>100</v>
      </c>
      <c r="AK31" s="190"/>
      <c r="AL31" s="190"/>
      <c r="AM31" s="190">
        <v>1</v>
      </c>
      <c r="AO31" s="191"/>
      <c r="AP31" s="188" t="s">
        <v>362</v>
      </c>
      <c r="AQ31" s="189" t="s">
        <v>50</v>
      </c>
      <c r="AR31" s="190"/>
      <c r="AS31" s="190"/>
      <c r="AT31" s="190">
        <v>100</v>
      </c>
      <c r="AU31" s="190">
        <v>1</v>
      </c>
    </row>
    <row r="32" spans="1:47" x14ac:dyDescent="0.3">
      <c r="A32" s="191"/>
      <c r="B32" s="191"/>
      <c r="C32" s="189" t="s">
        <v>68</v>
      </c>
      <c r="D32" s="190">
        <v>1200</v>
      </c>
      <c r="E32" s="190">
        <v>100</v>
      </c>
      <c r="F32" s="190">
        <v>100</v>
      </c>
      <c r="G32" s="190">
        <v>11</v>
      </c>
      <c r="I32" s="191"/>
      <c r="J32" s="188"/>
      <c r="K32" s="189" t="s">
        <v>53</v>
      </c>
      <c r="L32" s="197">
        <v>300</v>
      </c>
      <c r="M32" s="197"/>
      <c r="N32" s="197"/>
      <c r="O32" s="197">
        <v>1</v>
      </c>
      <c r="Q32" s="191"/>
      <c r="R32" s="188" t="s">
        <v>347</v>
      </c>
      <c r="S32" s="189" t="s">
        <v>50</v>
      </c>
      <c r="T32" s="190">
        <v>400</v>
      </c>
      <c r="U32" s="190">
        <v>200</v>
      </c>
      <c r="V32" s="190"/>
      <c r="W32" s="190">
        <v>3</v>
      </c>
      <c r="AG32" s="191"/>
      <c r="AH32" s="191"/>
      <c r="AI32" s="189" t="s">
        <v>53</v>
      </c>
      <c r="AJ32" s="190">
        <v>100</v>
      </c>
      <c r="AK32" s="190"/>
      <c r="AL32" s="190"/>
      <c r="AM32" s="190">
        <v>2</v>
      </c>
      <c r="AO32" s="191"/>
      <c r="AP32" s="188" t="s">
        <v>143</v>
      </c>
      <c r="AQ32" s="189" t="s">
        <v>50</v>
      </c>
      <c r="AR32" s="190"/>
      <c r="AS32" s="190">
        <v>700</v>
      </c>
      <c r="AT32" s="190">
        <v>600</v>
      </c>
      <c r="AU32" s="190">
        <v>2</v>
      </c>
    </row>
    <row r="33" spans="1:47" x14ac:dyDescent="0.3">
      <c r="A33" s="191"/>
      <c r="B33" s="188"/>
      <c r="C33" s="189" t="s">
        <v>50</v>
      </c>
      <c r="D33" s="190">
        <v>300</v>
      </c>
      <c r="E33" s="190"/>
      <c r="F33" s="190"/>
      <c r="G33" s="190">
        <v>2</v>
      </c>
      <c r="I33" s="191"/>
      <c r="J33" s="191" t="s">
        <v>80</v>
      </c>
      <c r="K33" s="189" t="s">
        <v>50</v>
      </c>
      <c r="L33" s="197">
        <v>900</v>
      </c>
      <c r="M33" s="197"/>
      <c r="N33" s="197"/>
      <c r="O33" s="197">
        <v>5</v>
      </c>
      <c r="Q33" s="191"/>
      <c r="R33" s="191" t="s">
        <v>94</v>
      </c>
      <c r="S33" s="189" t="s">
        <v>51</v>
      </c>
      <c r="T33" s="190">
        <v>62100</v>
      </c>
      <c r="U33" s="190">
        <v>1100</v>
      </c>
      <c r="V33" s="190">
        <v>1000</v>
      </c>
      <c r="W33" s="190">
        <v>5</v>
      </c>
      <c r="AG33" s="191"/>
      <c r="AH33" s="188"/>
      <c r="AI33" s="189" t="s">
        <v>54</v>
      </c>
      <c r="AJ33" s="190"/>
      <c r="AK33" s="190">
        <v>400</v>
      </c>
      <c r="AL33" s="190"/>
      <c r="AM33" s="190">
        <v>1</v>
      </c>
      <c r="AO33" s="188"/>
      <c r="AP33" s="188" t="s">
        <v>144</v>
      </c>
      <c r="AQ33" s="189" t="s">
        <v>54</v>
      </c>
      <c r="AR33" s="190"/>
      <c r="AS33" s="190">
        <v>400</v>
      </c>
      <c r="AT33" s="190"/>
      <c r="AU33" s="190">
        <v>4</v>
      </c>
    </row>
    <row r="34" spans="1:47" x14ac:dyDescent="0.3">
      <c r="A34" s="191"/>
      <c r="B34" s="191" t="s">
        <v>337</v>
      </c>
      <c r="C34" s="189" t="s">
        <v>54</v>
      </c>
      <c r="D34" s="190">
        <v>6100</v>
      </c>
      <c r="E34" s="190">
        <v>1400</v>
      </c>
      <c r="F34" s="190"/>
      <c r="G34" s="190">
        <v>5</v>
      </c>
      <c r="I34" s="191"/>
      <c r="J34" s="188"/>
      <c r="K34" s="189" t="s">
        <v>53</v>
      </c>
      <c r="L34" s="197">
        <v>600</v>
      </c>
      <c r="M34" s="197"/>
      <c r="N34" s="197"/>
      <c r="O34" s="197">
        <v>1</v>
      </c>
      <c r="Q34" s="191"/>
      <c r="R34" s="188"/>
      <c r="S34" s="189" t="s">
        <v>50</v>
      </c>
      <c r="T34" s="190">
        <v>8200</v>
      </c>
      <c r="U34" s="190"/>
      <c r="V34" s="190">
        <v>300</v>
      </c>
      <c r="W34" s="190">
        <v>11</v>
      </c>
      <c r="AG34" s="191"/>
      <c r="AH34" s="191" t="s">
        <v>120</v>
      </c>
      <c r="AI34" s="189" t="s">
        <v>51</v>
      </c>
      <c r="AJ34" s="190">
        <v>25600</v>
      </c>
      <c r="AK34" s="190">
        <v>26600</v>
      </c>
      <c r="AL34" s="190">
        <v>6000</v>
      </c>
      <c r="AM34" s="190">
        <v>6</v>
      </c>
      <c r="AO34" s="191"/>
      <c r="AP34" s="191" t="s">
        <v>145</v>
      </c>
      <c r="AQ34" s="189" t="s">
        <v>50</v>
      </c>
      <c r="AR34" s="197">
        <v>400</v>
      </c>
      <c r="AS34" s="197">
        <v>200</v>
      </c>
      <c r="AT34" s="197"/>
      <c r="AU34" s="197">
        <v>14</v>
      </c>
    </row>
    <row r="35" spans="1:47" x14ac:dyDescent="0.3">
      <c r="A35" s="191"/>
      <c r="B35" s="191"/>
      <c r="C35" s="192" t="s">
        <v>50</v>
      </c>
      <c r="D35" s="196">
        <v>2700</v>
      </c>
      <c r="E35" s="196"/>
      <c r="F35" s="196"/>
      <c r="G35" s="196">
        <v>1</v>
      </c>
      <c r="I35" s="191"/>
      <c r="J35" s="191" t="s">
        <v>81</v>
      </c>
      <c r="K35" s="189" t="s">
        <v>50</v>
      </c>
      <c r="L35" s="197">
        <v>6700</v>
      </c>
      <c r="M35" s="197"/>
      <c r="N35" s="197"/>
      <c r="O35" s="197">
        <v>4</v>
      </c>
      <c r="Q35" s="191"/>
      <c r="R35" s="191"/>
      <c r="S35" s="189" t="s">
        <v>53</v>
      </c>
      <c r="T35" s="190">
        <v>700</v>
      </c>
      <c r="U35" s="190"/>
      <c r="V35" s="190"/>
      <c r="W35" s="190">
        <v>2</v>
      </c>
      <c r="AG35" s="191"/>
      <c r="AH35" s="188"/>
      <c r="AI35" s="189" t="s">
        <v>53</v>
      </c>
      <c r="AJ35" s="190">
        <v>100</v>
      </c>
      <c r="AK35" s="190"/>
      <c r="AL35" s="190"/>
      <c r="AM35" s="190">
        <v>1</v>
      </c>
      <c r="AO35" s="191"/>
      <c r="AP35" s="191"/>
      <c r="AQ35" s="189" t="s">
        <v>54</v>
      </c>
      <c r="AR35" s="197"/>
      <c r="AS35" s="197">
        <v>100</v>
      </c>
      <c r="AT35" s="197"/>
      <c r="AU35" s="197">
        <v>2</v>
      </c>
    </row>
    <row r="36" spans="1:47" x14ac:dyDescent="0.3">
      <c r="I36" s="191"/>
      <c r="J36" s="188"/>
      <c r="K36" s="189" t="s">
        <v>53</v>
      </c>
      <c r="L36" s="197">
        <v>600</v>
      </c>
      <c r="M36" s="197"/>
      <c r="N36" s="197">
        <v>100</v>
      </c>
      <c r="O36" s="197">
        <v>6</v>
      </c>
      <c r="Q36" s="191"/>
      <c r="R36" s="191" t="s">
        <v>95</v>
      </c>
      <c r="S36" s="189" t="s">
        <v>54</v>
      </c>
      <c r="T36" s="190">
        <v>6000</v>
      </c>
      <c r="U36" s="190"/>
      <c r="V36" s="190"/>
      <c r="W36" s="190">
        <v>2</v>
      </c>
      <c r="AG36" s="191"/>
      <c r="AH36" s="188" t="s">
        <v>121</v>
      </c>
      <c r="AI36" s="189" t="s">
        <v>51</v>
      </c>
      <c r="AJ36" s="190">
        <v>10700</v>
      </c>
      <c r="AK36" s="190">
        <v>500</v>
      </c>
      <c r="AL36" s="190">
        <v>300</v>
      </c>
      <c r="AM36" s="190">
        <v>1</v>
      </c>
      <c r="AO36" s="191"/>
      <c r="AP36" s="188" t="s">
        <v>146</v>
      </c>
      <c r="AQ36" s="189" t="s">
        <v>50</v>
      </c>
      <c r="AR36" s="197"/>
      <c r="AS36" s="197"/>
      <c r="AT36" s="197">
        <v>100</v>
      </c>
      <c r="AU36" s="197">
        <v>7</v>
      </c>
    </row>
    <row r="37" spans="1:47" x14ac:dyDescent="0.3">
      <c r="I37" s="191"/>
      <c r="J37" s="191" t="s">
        <v>320</v>
      </c>
      <c r="K37" s="189" t="s">
        <v>50</v>
      </c>
      <c r="L37" s="197">
        <v>1200</v>
      </c>
      <c r="M37" s="197"/>
      <c r="N37" s="197"/>
      <c r="O37" s="197">
        <v>1</v>
      </c>
      <c r="Q37" s="191"/>
      <c r="R37" s="188"/>
      <c r="S37" s="189" t="s">
        <v>53</v>
      </c>
      <c r="T37" s="190">
        <v>1200</v>
      </c>
      <c r="U37" s="190"/>
      <c r="V37" s="190"/>
      <c r="W37" s="190">
        <v>5</v>
      </c>
      <c r="AG37" s="191"/>
      <c r="AH37" s="188"/>
      <c r="AI37" s="189" t="s">
        <v>50</v>
      </c>
      <c r="AJ37" s="190">
        <v>4200</v>
      </c>
      <c r="AK37" s="190">
        <v>200</v>
      </c>
      <c r="AL37" s="190">
        <v>1900</v>
      </c>
      <c r="AM37" s="190">
        <v>2</v>
      </c>
      <c r="AO37" s="191"/>
      <c r="AP37" s="191" t="s">
        <v>147</v>
      </c>
      <c r="AQ37" s="189" t="s">
        <v>68</v>
      </c>
      <c r="AR37" s="197">
        <v>100</v>
      </c>
      <c r="AS37" s="197"/>
      <c r="AT37" s="197"/>
      <c r="AU37" s="197">
        <v>1</v>
      </c>
    </row>
    <row r="38" spans="1:47" x14ac:dyDescent="0.3">
      <c r="I38" s="191"/>
      <c r="J38" s="191"/>
      <c r="K38" s="189" t="s">
        <v>68</v>
      </c>
      <c r="L38" s="197">
        <v>300</v>
      </c>
      <c r="M38" s="197"/>
      <c r="N38" s="197"/>
      <c r="O38" s="197">
        <v>1</v>
      </c>
      <c r="Q38" s="191"/>
      <c r="R38" s="188"/>
      <c r="S38" s="189" t="s">
        <v>50</v>
      </c>
      <c r="T38" s="190">
        <v>400</v>
      </c>
      <c r="U38" s="190"/>
      <c r="V38" s="190"/>
      <c r="W38" s="190">
        <v>1</v>
      </c>
      <c r="AG38" s="191"/>
      <c r="AH38" s="191"/>
      <c r="AI38" s="189" t="s">
        <v>54</v>
      </c>
      <c r="AJ38" s="190">
        <v>200</v>
      </c>
      <c r="AK38" s="190">
        <v>600</v>
      </c>
      <c r="AL38" s="190"/>
      <c r="AM38" s="190">
        <v>1</v>
      </c>
      <c r="AO38" s="191"/>
      <c r="AP38" s="188"/>
      <c r="AQ38" s="189" t="s">
        <v>50</v>
      </c>
      <c r="AR38" s="197"/>
      <c r="AS38" s="197">
        <v>100</v>
      </c>
      <c r="AT38" s="197">
        <v>400</v>
      </c>
      <c r="AU38" s="197">
        <v>7</v>
      </c>
    </row>
    <row r="39" spans="1:47" x14ac:dyDescent="0.3">
      <c r="I39" s="191"/>
      <c r="J39" s="188" t="s">
        <v>82</v>
      </c>
      <c r="K39" s="189" t="s">
        <v>51</v>
      </c>
      <c r="L39" s="197">
        <v>10400</v>
      </c>
      <c r="M39" s="197">
        <v>100</v>
      </c>
      <c r="N39" s="197">
        <v>800</v>
      </c>
      <c r="O39" s="197">
        <v>4</v>
      </c>
      <c r="Q39" s="191"/>
      <c r="R39" s="191" t="s">
        <v>96</v>
      </c>
      <c r="S39" s="189" t="s">
        <v>50</v>
      </c>
      <c r="T39" s="190">
        <v>8100</v>
      </c>
      <c r="U39" s="190"/>
      <c r="V39" s="190"/>
      <c r="W39" s="190">
        <v>10</v>
      </c>
      <c r="AG39" s="191"/>
      <c r="AH39" s="191"/>
      <c r="AI39" s="189" t="s">
        <v>53</v>
      </c>
      <c r="AJ39" s="190">
        <v>100</v>
      </c>
      <c r="AK39" s="190">
        <v>1000</v>
      </c>
      <c r="AL39" s="190"/>
      <c r="AM39" s="190">
        <v>2</v>
      </c>
      <c r="AO39" s="191"/>
      <c r="AP39" s="188" t="s">
        <v>321</v>
      </c>
      <c r="AQ39" s="189" t="s">
        <v>50</v>
      </c>
      <c r="AR39" s="197"/>
      <c r="AS39" s="197"/>
      <c r="AT39" s="197">
        <v>300</v>
      </c>
      <c r="AU39" s="197">
        <v>1</v>
      </c>
    </row>
    <row r="40" spans="1:47" x14ac:dyDescent="0.3">
      <c r="I40" s="191"/>
      <c r="J40" s="191"/>
      <c r="K40" s="189" t="s">
        <v>50</v>
      </c>
      <c r="L40" s="197">
        <v>5200</v>
      </c>
      <c r="M40" s="197"/>
      <c r="N40" s="197"/>
      <c r="O40" s="197">
        <v>7</v>
      </c>
      <c r="Q40" s="191"/>
      <c r="R40" s="188"/>
      <c r="S40" s="189" t="s">
        <v>54</v>
      </c>
      <c r="T40" s="190">
        <v>4000</v>
      </c>
      <c r="U40" s="190">
        <v>3000</v>
      </c>
      <c r="V40" s="190"/>
      <c r="W40" s="190">
        <v>5</v>
      </c>
      <c r="AG40" s="191"/>
      <c r="AH40" s="188" t="s">
        <v>122</v>
      </c>
      <c r="AI40" s="189" t="s">
        <v>50</v>
      </c>
      <c r="AJ40" s="190">
        <v>100</v>
      </c>
      <c r="AK40" s="190">
        <v>300</v>
      </c>
      <c r="AL40" s="190">
        <v>900</v>
      </c>
      <c r="AM40" s="190">
        <v>2</v>
      </c>
      <c r="AO40" s="191" t="s">
        <v>48</v>
      </c>
      <c r="AP40" s="191" t="s">
        <v>148</v>
      </c>
      <c r="AQ40" s="189" t="s">
        <v>52</v>
      </c>
      <c r="AR40" s="197">
        <v>700</v>
      </c>
      <c r="AS40" s="197">
        <v>1600</v>
      </c>
      <c r="AT40" s="197">
        <v>1500</v>
      </c>
      <c r="AU40" s="197">
        <v>2</v>
      </c>
    </row>
    <row r="41" spans="1:47" x14ac:dyDescent="0.3">
      <c r="I41" s="191"/>
      <c r="J41" s="191"/>
      <c r="K41" s="189" t="s">
        <v>54</v>
      </c>
      <c r="L41" s="197">
        <v>5100</v>
      </c>
      <c r="M41" s="197">
        <v>700</v>
      </c>
      <c r="N41" s="197"/>
      <c r="O41" s="197">
        <v>12</v>
      </c>
      <c r="Q41" s="191"/>
      <c r="R41" s="188"/>
      <c r="S41" s="189" t="s">
        <v>53</v>
      </c>
      <c r="T41" s="190">
        <v>1200</v>
      </c>
      <c r="U41" s="190"/>
      <c r="V41" s="190"/>
      <c r="W41" s="190">
        <v>9</v>
      </c>
      <c r="AG41" s="191"/>
      <c r="AH41" s="191" t="s">
        <v>123</v>
      </c>
      <c r="AI41" s="189" t="s">
        <v>50</v>
      </c>
      <c r="AJ41" s="190">
        <v>4100</v>
      </c>
      <c r="AK41" s="190">
        <v>400</v>
      </c>
      <c r="AL41" s="190">
        <v>1100</v>
      </c>
      <c r="AM41" s="190">
        <v>3</v>
      </c>
      <c r="AO41" s="191"/>
      <c r="AP41" s="191"/>
      <c r="AQ41" s="192" t="s">
        <v>50</v>
      </c>
      <c r="AR41" s="196">
        <v>200</v>
      </c>
      <c r="AS41" s="196">
        <v>1500</v>
      </c>
      <c r="AT41" s="196">
        <v>4000</v>
      </c>
      <c r="AU41" s="197">
        <v>13</v>
      </c>
    </row>
    <row r="42" spans="1:47" x14ac:dyDescent="0.3">
      <c r="I42" s="191"/>
      <c r="J42" s="191"/>
      <c r="K42" s="189" t="s">
        <v>53</v>
      </c>
      <c r="L42" s="197">
        <v>2600</v>
      </c>
      <c r="M42" s="197"/>
      <c r="N42" s="197"/>
      <c r="O42" s="197">
        <v>21</v>
      </c>
      <c r="Q42" s="191"/>
      <c r="R42" s="191" t="s">
        <v>97</v>
      </c>
      <c r="S42" s="189" t="s">
        <v>54</v>
      </c>
      <c r="T42" s="190">
        <v>600</v>
      </c>
      <c r="U42" s="190"/>
      <c r="V42" s="190"/>
      <c r="W42" s="190">
        <v>1</v>
      </c>
      <c r="AG42" s="191"/>
      <c r="AH42" s="188"/>
      <c r="AI42" s="189" t="s">
        <v>54</v>
      </c>
      <c r="AJ42" s="190">
        <v>800</v>
      </c>
      <c r="AK42" s="190">
        <v>1300</v>
      </c>
      <c r="AL42" s="190">
        <v>300</v>
      </c>
      <c r="AM42" s="190">
        <v>3</v>
      </c>
      <c r="AO42" s="191"/>
      <c r="AP42" s="191" t="s">
        <v>149</v>
      </c>
      <c r="AQ42" s="192" t="s">
        <v>50</v>
      </c>
      <c r="AR42" s="196">
        <v>1100</v>
      </c>
      <c r="AS42" s="196">
        <v>400</v>
      </c>
      <c r="AT42" s="196">
        <v>9100</v>
      </c>
      <c r="AU42" s="197">
        <v>13</v>
      </c>
    </row>
    <row r="43" spans="1:47" x14ac:dyDescent="0.3">
      <c r="I43" s="191"/>
      <c r="J43" s="188" t="s">
        <v>83</v>
      </c>
      <c r="K43" s="189" t="s">
        <v>51</v>
      </c>
      <c r="L43" s="197">
        <v>41900</v>
      </c>
      <c r="M43" s="197">
        <v>800</v>
      </c>
      <c r="N43" s="197">
        <v>1300</v>
      </c>
      <c r="O43" s="197">
        <v>5</v>
      </c>
      <c r="Q43" s="191"/>
      <c r="R43" s="191" t="s">
        <v>98</v>
      </c>
      <c r="S43" s="189" t="s">
        <v>50</v>
      </c>
      <c r="T43" s="190">
        <v>3500</v>
      </c>
      <c r="U43" s="190"/>
      <c r="V43" s="190"/>
      <c r="W43" s="190">
        <v>6</v>
      </c>
      <c r="AG43" s="191"/>
      <c r="AH43" s="188"/>
      <c r="AI43" s="189" t="s">
        <v>53</v>
      </c>
      <c r="AJ43" s="190">
        <v>100</v>
      </c>
      <c r="AK43" s="190"/>
      <c r="AL43" s="190"/>
      <c r="AM43" s="190">
        <v>2</v>
      </c>
      <c r="AO43" s="191"/>
      <c r="AP43" s="191"/>
      <c r="AQ43" s="192" t="s">
        <v>53</v>
      </c>
      <c r="AR43" s="196">
        <v>300</v>
      </c>
      <c r="AS43" s="196"/>
      <c r="AT43" s="196">
        <v>100</v>
      </c>
      <c r="AU43" s="197">
        <v>20</v>
      </c>
    </row>
    <row r="44" spans="1:47" x14ac:dyDescent="0.3">
      <c r="I44" s="191"/>
      <c r="J44" s="191"/>
      <c r="K44" s="189" t="s">
        <v>50</v>
      </c>
      <c r="L44" s="197">
        <v>8700</v>
      </c>
      <c r="M44" s="197">
        <v>200</v>
      </c>
      <c r="N44" s="197">
        <v>100</v>
      </c>
      <c r="O44" s="197">
        <v>12</v>
      </c>
      <c r="Q44" s="191"/>
      <c r="R44" s="188"/>
      <c r="S44" s="189" t="s">
        <v>53</v>
      </c>
      <c r="T44" s="190">
        <v>2000</v>
      </c>
      <c r="U44" s="190"/>
      <c r="V44" s="190"/>
      <c r="W44" s="190">
        <v>8</v>
      </c>
      <c r="AG44" s="191"/>
      <c r="AH44" s="188" t="s">
        <v>124</v>
      </c>
      <c r="AI44" s="189" t="s">
        <v>51</v>
      </c>
      <c r="AJ44" s="190">
        <v>28900</v>
      </c>
      <c r="AK44" s="190">
        <v>4100</v>
      </c>
      <c r="AL44" s="190">
        <v>1200</v>
      </c>
      <c r="AM44" s="190">
        <v>3</v>
      </c>
      <c r="AO44" s="191"/>
      <c r="AP44" s="191"/>
      <c r="AQ44" s="192" t="s">
        <v>150</v>
      </c>
      <c r="AR44" s="196">
        <v>100</v>
      </c>
      <c r="AS44" s="196"/>
      <c r="AT44" s="196"/>
      <c r="AU44" s="197">
        <v>4</v>
      </c>
    </row>
    <row r="45" spans="1:47" x14ac:dyDescent="0.3">
      <c r="I45" s="191"/>
      <c r="J45" s="191"/>
      <c r="K45" s="189" t="s">
        <v>53</v>
      </c>
      <c r="L45" s="197">
        <v>2800</v>
      </c>
      <c r="M45" s="197"/>
      <c r="N45" s="197">
        <v>100</v>
      </c>
      <c r="O45" s="197">
        <v>46</v>
      </c>
      <c r="Q45" s="191"/>
      <c r="R45" s="191" t="s">
        <v>99</v>
      </c>
      <c r="S45" s="189" t="s">
        <v>51</v>
      </c>
      <c r="T45" s="190">
        <v>88200</v>
      </c>
      <c r="U45" s="190">
        <v>2100</v>
      </c>
      <c r="V45" s="190">
        <v>2400</v>
      </c>
      <c r="W45" s="190">
        <v>4</v>
      </c>
      <c r="AG45" s="191"/>
      <c r="AH45" s="191"/>
      <c r="AI45" s="189" t="s">
        <v>50</v>
      </c>
      <c r="AJ45" s="190">
        <v>500</v>
      </c>
      <c r="AK45" s="190"/>
      <c r="AL45" s="190">
        <v>1700</v>
      </c>
      <c r="AM45" s="190">
        <v>3</v>
      </c>
      <c r="AO45" s="191"/>
      <c r="AP45" s="191"/>
      <c r="AQ45" s="192" t="s">
        <v>68</v>
      </c>
      <c r="AR45" s="196">
        <v>100</v>
      </c>
      <c r="AS45" s="196"/>
      <c r="AT45" s="196"/>
      <c r="AU45" s="197">
        <v>1</v>
      </c>
    </row>
    <row r="46" spans="1:47" x14ac:dyDescent="0.3">
      <c r="I46" s="191"/>
      <c r="J46" s="188"/>
      <c r="K46" s="189" t="s">
        <v>54</v>
      </c>
      <c r="L46" s="197">
        <v>1000</v>
      </c>
      <c r="M46" s="197"/>
      <c r="N46" s="197"/>
      <c r="O46" s="197">
        <v>1</v>
      </c>
      <c r="Q46" s="191"/>
      <c r="R46" s="191"/>
      <c r="S46" s="189" t="s">
        <v>50</v>
      </c>
      <c r="T46" s="190">
        <v>30400</v>
      </c>
      <c r="U46" s="190">
        <v>100</v>
      </c>
      <c r="V46" s="190">
        <v>1800</v>
      </c>
      <c r="W46" s="190">
        <v>15</v>
      </c>
      <c r="AG46" s="191"/>
      <c r="AH46" s="191"/>
      <c r="AI46" s="189" t="s">
        <v>54</v>
      </c>
      <c r="AJ46" s="190">
        <v>400</v>
      </c>
      <c r="AK46" s="190"/>
      <c r="AL46" s="190"/>
      <c r="AM46" s="190">
        <v>2</v>
      </c>
      <c r="AO46" s="191"/>
      <c r="AP46" s="191" t="s">
        <v>322</v>
      </c>
      <c r="AQ46" s="192" t="s">
        <v>50</v>
      </c>
      <c r="AR46" s="196">
        <v>700</v>
      </c>
      <c r="AS46" s="196"/>
      <c r="AT46" s="196"/>
      <c r="AU46" s="197">
        <v>3</v>
      </c>
    </row>
    <row r="47" spans="1:47" x14ac:dyDescent="0.3">
      <c r="I47" s="191"/>
      <c r="J47" s="191" t="s">
        <v>84</v>
      </c>
      <c r="K47" s="189" t="s">
        <v>51</v>
      </c>
      <c r="L47" s="197">
        <v>44000</v>
      </c>
      <c r="M47" s="197">
        <v>1100</v>
      </c>
      <c r="N47" s="197">
        <v>2200</v>
      </c>
      <c r="O47" s="197">
        <v>4</v>
      </c>
      <c r="Q47" s="191"/>
      <c r="R47" s="188"/>
      <c r="S47" s="189" t="s">
        <v>53</v>
      </c>
      <c r="T47" s="190">
        <v>300</v>
      </c>
      <c r="U47" s="190"/>
      <c r="V47" s="190"/>
      <c r="W47" s="190">
        <v>1</v>
      </c>
      <c r="AG47" s="191"/>
      <c r="AH47" s="191" t="s">
        <v>125</v>
      </c>
      <c r="AI47" s="189" t="s">
        <v>50</v>
      </c>
      <c r="AJ47" s="190">
        <v>600</v>
      </c>
      <c r="AK47" s="190"/>
      <c r="AL47" s="190">
        <v>2400</v>
      </c>
      <c r="AM47" s="190">
        <v>12</v>
      </c>
      <c r="AO47" s="191"/>
      <c r="AP47" s="191" t="s">
        <v>151</v>
      </c>
      <c r="AQ47" s="192" t="s">
        <v>50</v>
      </c>
      <c r="AR47" s="196">
        <v>300</v>
      </c>
      <c r="AS47" s="196">
        <v>100</v>
      </c>
      <c r="AT47" s="196">
        <v>500</v>
      </c>
      <c r="AU47" s="197">
        <v>19</v>
      </c>
    </row>
    <row r="48" spans="1:47" x14ac:dyDescent="0.3">
      <c r="I48" s="191"/>
      <c r="J48" s="191"/>
      <c r="K48" s="192" t="s">
        <v>50</v>
      </c>
      <c r="L48" s="196">
        <v>19000</v>
      </c>
      <c r="M48" s="196">
        <v>800</v>
      </c>
      <c r="N48" s="196">
        <v>1800</v>
      </c>
      <c r="O48" s="197">
        <v>20</v>
      </c>
      <c r="Q48" s="191"/>
      <c r="R48" s="188" t="s">
        <v>100</v>
      </c>
      <c r="S48" s="189" t="s">
        <v>54</v>
      </c>
      <c r="T48" s="190">
        <v>6800</v>
      </c>
      <c r="U48" s="190">
        <v>4300</v>
      </c>
      <c r="V48" s="190">
        <v>300</v>
      </c>
      <c r="W48" s="190">
        <v>6</v>
      </c>
      <c r="AG48" s="191"/>
      <c r="AH48" s="188"/>
      <c r="AI48" s="189" t="s">
        <v>51</v>
      </c>
      <c r="AJ48" s="190"/>
      <c r="AK48" s="190"/>
      <c r="AL48" s="190">
        <v>3600</v>
      </c>
      <c r="AM48" s="190">
        <v>1</v>
      </c>
      <c r="AO48" s="191"/>
      <c r="AP48" s="191"/>
      <c r="AQ48" s="192" t="s">
        <v>150</v>
      </c>
      <c r="AR48" s="196">
        <v>200</v>
      </c>
      <c r="AS48" s="196"/>
      <c r="AT48" s="196"/>
      <c r="AU48" s="197">
        <v>5</v>
      </c>
    </row>
    <row r="49" spans="9:39" x14ac:dyDescent="0.3">
      <c r="I49" s="191"/>
      <c r="J49" s="191"/>
      <c r="K49" s="192" t="s">
        <v>53</v>
      </c>
      <c r="L49" s="196">
        <v>700</v>
      </c>
      <c r="M49" s="196"/>
      <c r="N49" s="196"/>
      <c r="O49" s="197">
        <v>1</v>
      </c>
      <c r="Q49" s="191"/>
      <c r="R49" s="191"/>
      <c r="S49" s="189" t="s">
        <v>53</v>
      </c>
      <c r="T49" s="190">
        <v>1200</v>
      </c>
      <c r="U49" s="190"/>
      <c r="V49" s="190"/>
      <c r="W49" s="190">
        <v>1</v>
      </c>
      <c r="AG49" s="191"/>
      <c r="AH49" s="191" t="s">
        <v>126</v>
      </c>
      <c r="AI49" s="189" t="s">
        <v>53</v>
      </c>
      <c r="AJ49" s="197">
        <v>100</v>
      </c>
      <c r="AK49" s="197"/>
      <c r="AL49" s="197"/>
      <c r="AM49" s="197">
        <v>3</v>
      </c>
    </row>
    <row r="50" spans="9:39" x14ac:dyDescent="0.3">
      <c r="Q50" s="191"/>
      <c r="R50" s="191" t="s">
        <v>101</v>
      </c>
      <c r="S50" s="189" t="s">
        <v>50</v>
      </c>
      <c r="T50" s="190">
        <v>100</v>
      </c>
      <c r="U50" s="190"/>
      <c r="V50" s="190"/>
      <c r="W50" s="190">
        <v>1</v>
      </c>
      <c r="AG50" s="191"/>
      <c r="AH50" s="188"/>
      <c r="AI50" s="189" t="s">
        <v>54</v>
      </c>
      <c r="AJ50" s="197"/>
      <c r="AK50" s="197">
        <v>100</v>
      </c>
      <c r="AL50" s="197"/>
      <c r="AM50" s="197">
        <v>2</v>
      </c>
    </row>
    <row r="51" spans="9:39" x14ac:dyDescent="0.3">
      <c r="Q51" s="154"/>
      <c r="R51" s="149"/>
      <c r="S51" s="162"/>
      <c r="T51" s="163"/>
      <c r="U51" s="163"/>
      <c r="V51" s="163"/>
      <c r="W51" s="163"/>
      <c r="AG51" s="191"/>
      <c r="AH51" s="188"/>
      <c r="AI51" s="189" t="s">
        <v>50</v>
      </c>
      <c r="AJ51" s="197"/>
      <c r="AK51" s="197">
        <v>100</v>
      </c>
      <c r="AL51" s="197">
        <v>600</v>
      </c>
      <c r="AM51" s="197">
        <v>5</v>
      </c>
    </row>
    <row r="52" spans="9:39" x14ac:dyDescent="0.3">
      <c r="Q52" s="154"/>
      <c r="R52" s="154"/>
      <c r="S52" s="162"/>
      <c r="T52" s="163"/>
      <c r="U52" s="163"/>
      <c r="V52" s="163"/>
      <c r="W52" s="163"/>
      <c r="AG52" s="191"/>
      <c r="AH52" s="191" t="s">
        <v>127</v>
      </c>
      <c r="AI52" s="189" t="s">
        <v>50</v>
      </c>
      <c r="AJ52" s="197">
        <v>1500</v>
      </c>
      <c r="AK52" s="197">
        <v>100</v>
      </c>
      <c r="AL52" s="197">
        <v>21300</v>
      </c>
      <c r="AM52" s="197">
        <v>24</v>
      </c>
    </row>
    <row r="53" spans="9:39" x14ac:dyDescent="0.3">
      <c r="Q53" s="154"/>
      <c r="R53" s="149"/>
      <c r="S53" s="162"/>
      <c r="T53" s="163"/>
      <c r="U53" s="163"/>
      <c r="V53" s="163"/>
      <c r="W53" s="163"/>
      <c r="AG53" s="191"/>
      <c r="AH53" s="191"/>
      <c r="AI53" s="189" t="s">
        <v>54</v>
      </c>
      <c r="AJ53" s="197">
        <v>1300</v>
      </c>
      <c r="AK53" s="197"/>
      <c r="AL53" s="197"/>
      <c r="AM53" s="197">
        <v>4</v>
      </c>
    </row>
    <row r="54" spans="9:39" x14ac:dyDescent="0.3">
      <c r="Q54" s="154"/>
      <c r="R54" s="154"/>
      <c r="S54" s="162"/>
      <c r="T54" s="163"/>
      <c r="U54" s="163"/>
      <c r="V54" s="163"/>
      <c r="W54" s="163"/>
      <c r="AG54" s="191"/>
      <c r="AH54" s="188"/>
      <c r="AI54" s="189" t="s">
        <v>53</v>
      </c>
      <c r="AJ54" s="197">
        <v>400</v>
      </c>
      <c r="AK54" s="197"/>
      <c r="AL54" s="197"/>
      <c r="AM54" s="197">
        <v>7</v>
      </c>
    </row>
    <row r="55" spans="9:39" x14ac:dyDescent="0.3">
      <c r="Q55" s="154"/>
      <c r="R55" s="149"/>
      <c r="S55" s="162"/>
      <c r="T55" s="163"/>
      <c r="U55" s="163"/>
      <c r="V55" s="163"/>
      <c r="W55" s="163"/>
      <c r="AG55" s="191"/>
      <c r="AH55" s="188"/>
      <c r="AI55" s="189" t="s">
        <v>51</v>
      </c>
      <c r="AJ55" s="197">
        <v>200</v>
      </c>
      <c r="AK55" s="197">
        <v>100</v>
      </c>
      <c r="AL55" s="197">
        <v>1000</v>
      </c>
      <c r="AM55" s="197">
        <v>1</v>
      </c>
    </row>
    <row r="56" spans="9:39" x14ac:dyDescent="0.3">
      <c r="Q56" s="154"/>
      <c r="R56" s="149"/>
      <c r="S56" s="162"/>
      <c r="T56" s="163"/>
      <c r="U56" s="163"/>
      <c r="V56" s="163"/>
      <c r="W56" s="163"/>
      <c r="AG56" s="191"/>
      <c r="AH56" s="191" t="s">
        <v>128</v>
      </c>
      <c r="AI56" s="189" t="s">
        <v>51</v>
      </c>
      <c r="AJ56" s="197">
        <v>7900</v>
      </c>
      <c r="AK56" s="197">
        <v>11900</v>
      </c>
      <c r="AL56" s="197">
        <v>1100</v>
      </c>
      <c r="AM56" s="197">
        <v>2</v>
      </c>
    </row>
    <row r="57" spans="9:39" x14ac:dyDescent="0.3">
      <c r="AG57" s="191"/>
      <c r="AH57" s="191"/>
      <c r="AI57" s="192" t="s">
        <v>50</v>
      </c>
      <c r="AJ57" s="196">
        <v>2700</v>
      </c>
      <c r="AK57" s="196">
        <v>100</v>
      </c>
      <c r="AL57" s="196">
        <v>1100</v>
      </c>
      <c r="AM57" s="197">
        <v>8</v>
      </c>
    </row>
    <row r="58" spans="9:39" x14ac:dyDescent="0.3">
      <c r="AG58" s="191"/>
      <c r="AH58" s="191" t="s">
        <v>340</v>
      </c>
      <c r="AI58" s="192" t="s">
        <v>50</v>
      </c>
      <c r="AJ58" s="196">
        <v>100</v>
      </c>
      <c r="AK58" s="196"/>
      <c r="AL58" s="196">
        <v>1500</v>
      </c>
      <c r="AM58" s="197">
        <v>1</v>
      </c>
    </row>
    <row r="59" spans="9:39" x14ac:dyDescent="0.3">
      <c r="AG59" s="191"/>
      <c r="AH59" s="191" t="s">
        <v>360</v>
      </c>
      <c r="AI59" s="192" t="s">
        <v>50</v>
      </c>
      <c r="AJ59" s="196"/>
      <c r="AK59" s="196"/>
      <c r="AL59" s="196">
        <v>500</v>
      </c>
      <c r="AM59" s="197">
        <v>2</v>
      </c>
    </row>
    <row r="60" spans="9:39" x14ac:dyDescent="0.3">
      <c r="AG60" s="191"/>
      <c r="AH60" s="191" t="s">
        <v>129</v>
      </c>
      <c r="AI60" s="192" t="s">
        <v>51</v>
      </c>
      <c r="AJ60" s="196">
        <v>3000</v>
      </c>
      <c r="AK60" s="196">
        <v>3100</v>
      </c>
      <c r="AL60" s="196">
        <v>700</v>
      </c>
      <c r="AM60" s="197">
        <v>2</v>
      </c>
    </row>
    <row r="61" spans="9:39" x14ac:dyDescent="0.3">
      <c r="AG61" s="191"/>
      <c r="AH61" s="191"/>
      <c r="AI61" s="192" t="s">
        <v>50</v>
      </c>
      <c r="AJ61" s="196">
        <v>1200</v>
      </c>
      <c r="AK61" s="196">
        <v>100</v>
      </c>
      <c r="AL61" s="196">
        <v>6200</v>
      </c>
      <c r="AM61" s="197">
        <v>17</v>
      </c>
    </row>
    <row r="62" spans="9:39" x14ac:dyDescent="0.3">
      <c r="AG62" s="191"/>
      <c r="AH62" s="191"/>
      <c r="AI62" s="192" t="s">
        <v>54</v>
      </c>
      <c r="AJ62" s="196">
        <v>100</v>
      </c>
      <c r="AK62" s="196">
        <v>100</v>
      </c>
      <c r="AL62" s="196">
        <v>100</v>
      </c>
      <c r="AM62" s="197">
        <v>2</v>
      </c>
    </row>
    <row r="63" spans="9:39" x14ac:dyDescent="0.3">
      <c r="AG63" s="191"/>
      <c r="AH63" s="191"/>
      <c r="AI63" s="192" t="s">
        <v>53</v>
      </c>
      <c r="AJ63" s="196">
        <v>100</v>
      </c>
      <c r="AK63" s="196"/>
      <c r="AL63" s="196">
        <v>100</v>
      </c>
      <c r="AM63" s="197">
        <v>12</v>
      </c>
    </row>
    <row r="64" spans="9:39" x14ac:dyDescent="0.3">
      <c r="AG64" s="191"/>
      <c r="AH64" s="191" t="s">
        <v>130</v>
      </c>
      <c r="AI64" s="192" t="s">
        <v>51</v>
      </c>
      <c r="AJ64" s="196">
        <v>55600</v>
      </c>
      <c r="AK64" s="196">
        <v>14800</v>
      </c>
      <c r="AL64" s="196">
        <v>6000</v>
      </c>
      <c r="AM64" s="197">
        <v>4</v>
      </c>
    </row>
    <row r="65" spans="33:39" x14ac:dyDescent="0.3">
      <c r="AG65" s="191"/>
      <c r="AH65" s="191"/>
      <c r="AI65" s="192" t="s">
        <v>54</v>
      </c>
      <c r="AJ65" s="196">
        <v>2000</v>
      </c>
      <c r="AK65" s="196">
        <v>100</v>
      </c>
      <c r="AL65" s="196"/>
      <c r="AM65" s="197">
        <v>4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44" priority="5">
      <formula>$G10&gt;=1</formula>
    </cfRule>
  </conditionalFormatting>
  <conditionalFormatting sqref="I10:O1048576">
    <cfRule type="expression" dxfId="43" priority="6">
      <formula>$O10&gt;=1</formula>
    </cfRule>
  </conditionalFormatting>
  <conditionalFormatting sqref="Q10:W1048576">
    <cfRule type="expression" dxfId="42" priority="4">
      <formula>$W10&gt;=1</formula>
    </cfRule>
  </conditionalFormatting>
  <conditionalFormatting sqref="Y10:AE1048576">
    <cfRule type="expression" dxfId="41" priority="3">
      <formula>$AE10&gt;=1</formula>
    </cfRule>
  </conditionalFormatting>
  <conditionalFormatting sqref="AG10:AM1048576">
    <cfRule type="expression" dxfId="40" priority="2">
      <formula>$AM10&gt;=1</formula>
    </cfRule>
  </conditionalFormatting>
  <conditionalFormatting sqref="AO10:AU1048576">
    <cfRule type="expression" dxfId="39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K161" sqref="K161"/>
    </sheetView>
  </sheetViews>
  <sheetFormatPr baseColWidth="10" defaultRowHeight="16.5" x14ac:dyDescent="0.3"/>
  <cols>
    <col min="1" max="1" width="31.33203125" bestFit="1" customWidth="1"/>
  </cols>
  <sheetData>
    <row r="1" spans="1:10" ht="16.5" customHeight="1" x14ac:dyDescent="0.3">
      <c r="A1" s="67"/>
      <c r="B1" s="68"/>
      <c r="C1" s="68"/>
      <c r="D1" s="68"/>
      <c r="E1" s="68"/>
      <c r="F1" s="68"/>
      <c r="G1" s="103"/>
      <c r="H1" s="103"/>
      <c r="I1" s="103"/>
      <c r="J1" s="104"/>
    </row>
    <row r="2" spans="1:10" ht="16.5" customHeight="1" x14ac:dyDescent="0.3">
      <c r="A2" s="83" t="str">
        <f>'Tabeller fra Fisknytt'!A2</f>
        <v>Fisknytt uke 09 2026</v>
      </c>
      <c r="B2" s="81"/>
      <c r="C2" s="81"/>
      <c r="D2" s="81"/>
      <c r="E2" s="81"/>
      <c r="F2" s="81"/>
      <c r="G2" s="107"/>
      <c r="H2" s="107"/>
      <c r="I2" s="107"/>
      <c r="J2" s="108"/>
    </row>
    <row r="3" spans="1:10" ht="17.25" customHeight="1" thickBot="1" x14ac:dyDescent="0.35">
      <c r="A3" s="70"/>
      <c r="B3" s="71"/>
      <c r="C3" s="71"/>
      <c r="D3" s="71"/>
      <c r="E3" s="71"/>
      <c r="F3" s="71"/>
      <c r="G3" s="105"/>
      <c r="H3" s="105"/>
      <c r="I3" s="105"/>
      <c r="J3" s="106"/>
    </row>
    <row r="6" spans="1:10" ht="21.75" thickBot="1" x14ac:dyDescent="0.35">
      <c r="A6" s="120" t="str">
        <f>"Prisrapport fersk-omsetning uke "&amp;MID(A2,14,2)</f>
        <v>Prisrapport fersk-omsetning uke 09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x14ac:dyDescent="0.3">
      <c r="A7" s="55" t="s">
        <v>152</v>
      </c>
      <c r="B7" s="54" t="s">
        <v>153</v>
      </c>
      <c r="C7" s="110" t="str">
        <f>"Uke "&amp;MID(A2,14,7)</f>
        <v>Uke 09 2026</v>
      </c>
      <c r="D7" s="110"/>
      <c r="E7" s="110" t="s">
        <v>154</v>
      </c>
      <c r="F7" s="110"/>
      <c r="G7" s="110" t="s">
        <v>155</v>
      </c>
      <c r="H7" s="110"/>
      <c r="I7" s="110" t="s">
        <v>156</v>
      </c>
      <c r="J7" s="111"/>
    </row>
    <row r="8" spans="1:10" x14ac:dyDescent="0.3">
      <c r="A8" s="49" t="s">
        <v>157</v>
      </c>
      <c r="B8" s="48" t="s">
        <v>158</v>
      </c>
      <c r="C8" s="48" t="s">
        <v>4</v>
      </c>
      <c r="D8" s="48" t="s">
        <v>159</v>
      </c>
      <c r="E8" s="48" t="s">
        <v>4</v>
      </c>
      <c r="F8" s="48" t="s">
        <v>159</v>
      </c>
      <c r="G8" s="48" t="s">
        <v>4</v>
      </c>
      <c r="H8" s="48" t="s">
        <v>159</v>
      </c>
      <c r="I8" s="48" t="s">
        <v>160</v>
      </c>
      <c r="J8" s="47" t="s">
        <v>161</v>
      </c>
    </row>
    <row r="9" spans="1:10" ht="17.25" thickBot="1" x14ac:dyDescent="0.35">
      <c r="A9" s="109" t="s">
        <v>162</v>
      </c>
      <c r="B9" s="43"/>
      <c r="C9" s="48" t="s">
        <v>163</v>
      </c>
      <c r="D9" s="48" t="s">
        <v>158</v>
      </c>
      <c r="E9" s="48" t="s">
        <v>163</v>
      </c>
      <c r="F9" s="48" t="s">
        <v>158</v>
      </c>
      <c r="G9" s="48" t="s">
        <v>163</v>
      </c>
      <c r="H9" s="48" t="s">
        <v>158</v>
      </c>
      <c r="I9" s="48" t="s">
        <v>164</v>
      </c>
      <c r="J9" s="47" t="s">
        <v>165</v>
      </c>
    </row>
    <row r="10" spans="1:10" x14ac:dyDescent="0.3">
      <c r="A10" s="114" t="s">
        <v>166</v>
      </c>
      <c r="B10" s="115">
        <v>73</v>
      </c>
      <c r="C10" s="116">
        <v>957527.6</v>
      </c>
      <c r="D10" s="117">
        <v>100.81892903926813</v>
      </c>
      <c r="E10" s="116">
        <v>4544471.5</v>
      </c>
      <c r="F10" s="117">
        <v>100.00595848393445</v>
      </c>
      <c r="G10" s="116">
        <v>15808342.6</v>
      </c>
      <c r="H10" s="117">
        <v>80.168447236048351</v>
      </c>
      <c r="I10" s="118">
        <v>-0.7125270108961328</v>
      </c>
      <c r="J10" s="119">
        <v>0.24744786673336003</v>
      </c>
    </row>
    <row r="11" spans="1:10" x14ac:dyDescent="0.3">
      <c r="A11" s="42" t="s">
        <v>167</v>
      </c>
      <c r="B11" s="113">
        <v>70.5</v>
      </c>
      <c r="C11" s="64">
        <v>2404717</v>
      </c>
      <c r="D11" s="65">
        <v>98.830842174745328</v>
      </c>
      <c r="E11" s="64">
        <v>10996556.5</v>
      </c>
      <c r="F11" s="65">
        <v>98.092426895852384</v>
      </c>
      <c r="G11" s="64" t="s">
        <v>350</v>
      </c>
      <c r="H11" s="65" t="s">
        <v>350</v>
      </c>
      <c r="I11" s="66" t="s">
        <v>350</v>
      </c>
      <c r="J11" s="45" t="s">
        <v>350</v>
      </c>
    </row>
    <row r="12" spans="1:10" x14ac:dyDescent="0.3">
      <c r="A12" s="42" t="s">
        <v>168</v>
      </c>
      <c r="B12" s="113">
        <v>68</v>
      </c>
      <c r="C12" s="64">
        <v>1866853.5</v>
      </c>
      <c r="D12" s="65">
        <v>97.790359975869393</v>
      </c>
      <c r="E12" s="64">
        <v>7441107.7000000002</v>
      </c>
      <c r="F12" s="65">
        <v>94.561636535397724</v>
      </c>
      <c r="G12" s="64" t="s">
        <v>350</v>
      </c>
      <c r="H12" s="65" t="s">
        <v>350</v>
      </c>
      <c r="I12" s="66" t="s">
        <v>350</v>
      </c>
      <c r="J12" s="45" t="s">
        <v>350</v>
      </c>
    </row>
    <row r="13" spans="1:10" x14ac:dyDescent="0.3">
      <c r="A13" s="42" t="s">
        <v>169</v>
      </c>
      <c r="B13" s="113">
        <v>65.5</v>
      </c>
      <c r="C13" s="64">
        <v>452122.8</v>
      </c>
      <c r="D13" s="65">
        <v>95.863890037205479</v>
      </c>
      <c r="E13" s="64">
        <v>1927434.5</v>
      </c>
      <c r="F13" s="65">
        <v>89.292073182547995</v>
      </c>
      <c r="G13" s="64">
        <v>10647087.5</v>
      </c>
      <c r="H13" s="65">
        <v>65.994413099028208</v>
      </c>
      <c r="I13" s="66">
        <v>-0.81897072791033232</v>
      </c>
      <c r="J13" s="45">
        <v>0.35302473329917156</v>
      </c>
    </row>
    <row r="14" spans="1:10" x14ac:dyDescent="0.3">
      <c r="A14" s="42" t="s">
        <v>170</v>
      </c>
      <c r="B14" s="113">
        <v>63</v>
      </c>
      <c r="C14" s="64">
        <v>1251.7</v>
      </c>
      <c r="D14" s="65">
        <v>82.789164569099853</v>
      </c>
      <c r="E14" s="64">
        <v>22240.9</v>
      </c>
      <c r="F14" s="65">
        <v>78.164454141991868</v>
      </c>
      <c r="G14" s="64">
        <v>295143.09999999998</v>
      </c>
      <c r="H14" s="65">
        <v>54.035344156345843</v>
      </c>
      <c r="I14" s="66">
        <v>-0.92464367284886539</v>
      </c>
      <c r="J14" s="45">
        <v>0.44654309808466969</v>
      </c>
    </row>
    <row r="15" spans="1:10" x14ac:dyDescent="0.3">
      <c r="A15" s="44" t="s">
        <v>171</v>
      </c>
      <c r="B15" s="112">
        <v>57.451000000000008</v>
      </c>
      <c r="C15" s="61">
        <v>9264.2999999999993</v>
      </c>
      <c r="D15" s="62">
        <v>77.959127499681571</v>
      </c>
      <c r="E15" s="61">
        <v>60471.6</v>
      </c>
      <c r="F15" s="62">
        <v>76.707776019419555</v>
      </c>
      <c r="G15" s="61">
        <v>214460.4</v>
      </c>
      <c r="H15" s="62">
        <v>61.937052031549626</v>
      </c>
      <c r="I15" s="63">
        <v>-0.71802906270808031</v>
      </c>
      <c r="J15" s="46">
        <v>0.23847960959372083</v>
      </c>
    </row>
    <row r="16" spans="1:10" x14ac:dyDescent="0.3">
      <c r="A16" s="44" t="s">
        <v>172</v>
      </c>
      <c r="B16" s="112">
        <v>55.483999999999966</v>
      </c>
      <c r="C16" s="61">
        <v>31156.799999999999</v>
      </c>
      <c r="D16" s="62">
        <v>74.131957657930613</v>
      </c>
      <c r="E16" s="61">
        <v>170934.8</v>
      </c>
      <c r="F16" s="62">
        <v>71.7669396898374</v>
      </c>
      <c r="G16" s="61" t="s">
        <v>350</v>
      </c>
      <c r="H16" s="62" t="s">
        <v>350</v>
      </c>
      <c r="I16" s="63" t="s">
        <v>350</v>
      </c>
      <c r="J16" s="46" t="s">
        <v>350</v>
      </c>
    </row>
    <row r="17" spans="1:10" x14ac:dyDescent="0.3">
      <c r="A17" s="44" t="s">
        <v>173</v>
      </c>
      <c r="B17" s="112">
        <v>53.516000000000055</v>
      </c>
      <c r="C17" s="61">
        <v>29169.599999999999</v>
      </c>
      <c r="D17" s="62">
        <v>64.077476941747591</v>
      </c>
      <c r="E17" s="61">
        <v>255399.4</v>
      </c>
      <c r="F17" s="62">
        <v>64.069386459558189</v>
      </c>
      <c r="G17" s="61" t="s">
        <v>350</v>
      </c>
      <c r="H17" s="62" t="s">
        <v>350</v>
      </c>
      <c r="I17" s="63" t="s">
        <v>350</v>
      </c>
      <c r="J17" s="46" t="s">
        <v>350</v>
      </c>
    </row>
    <row r="18" spans="1:10" x14ac:dyDescent="0.3">
      <c r="A18" s="44" t="s">
        <v>174</v>
      </c>
      <c r="B18" s="112">
        <v>51.548999999999985</v>
      </c>
      <c r="C18" s="61">
        <v>12280.8</v>
      </c>
      <c r="D18" s="62">
        <v>53.359316838818167</v>
      </c>
      <c r="E18" s="61">
        <v>151843.4</v>
      </c>
      <c r="F18" s="62">
        <v>59.104847346960334</v>
      </c>
      <c r="G18" s="61">
        <v>2616741.2000000002</v>
      </c>
      <c r="H18" s="62">
        <v>51.21377875862963</v>
      </c>
      <c r="I18" s="63">
        <v>-0.94197232802387953</v>
      </c>
      <c r="J18" s="46">
        <v>0.15408096765367157</v>
      </c>
    </row>
    <row r="19" spans="1:10" x14ac:dyDescent="0.3">
      <c r="A19" s="44" t="s">
        <v>175</v>
      </c>
      <c r="B19" s="112">
        <v>49.581000000000003</v>
      </c>
      <c r="C19" s="61">
        <v>662</v>
      </c>
      <c r="D19" s="62">
        <v>50</v>
      </c>
      <c r="E19" s="61">
        <v>4955.7</v>
      </c>
      <c r="F19" s="62">
        <v>55.895311793137942</v>
      </c>
      <c r="G19" s="61">
        <v>611803.4</v>
      </c>
      <c r="H19" s="62">
        <v>44.117077806730116</v>
      </c>
      <c r="I19" s="63">
        <v>-0.99189984887302041</v>
      </c>
      <c r="J19" s="46">
        <v>0.26697674850556496</v>
      </c>
    </row>
    <row r="20" spans="1:10" x14ac:dyDescent="0.3">
      <c r="A20" s="42" t="s">
        <v>176</v>
      </c>
      <c r="B20" s="113">
        <v>48.670000000000051</v>
      </c>
      <c r="C20" s="64">
        <v>88395.4</v>
      </c>
      <c r="D20" s="65">
        <v>68.246056469001772</v>
      </c>
      <c r="E20" s="64">
        <v>369091.9</v>
      </c>
      <c r="F20" s="65">
        <v>67.03960349712365</v>
      </c>
      <c r="G20" s="64">
        <v>2457381.7000000002</v>
      </c>
      <c r="H20" s="65">
        <v>51.916388141899169</v>
      </c>
      <c r="I20" s="66">
        <v>-0.84980277992629316</v>
      </c>
      <c r="J20" s="45">
        <v>0.29129945083793835</v>
      </c>
    </row>
    <row r="21" spans="1:10" x14ac:dyDescent="0.3">
      <c r="A21" s="42" t="s">
        <v>177</v>
      </c>
      <c r="B21" s="113">
        <v>47</v>
      </c>
      <c r="C21" s="64">
        <v>261768.5</v>
      </c>
      <c r="D21" s="65">
        <v>65.22054674263714</v>
      </c>
      <c r="E21" s="64">
        <v>1202792.7</v>
      </c>
      <c r="F21" s="65">
        <v>64.480121595350596</v>
      </c>
      <c r="G21" s="64" t="s">
        <v>350</v>
      </c>
      <c r="H21" s="65" t="s">
        <v>350</v>
      </c>
      <c r="I21" s="66" t="s">
        <v>350</v>
      </c>
      <c r="J21" s="45" t="s">
        <v>350</v>
      </c>
    </row>
    <row r="22" spans="1:10" x14ac:dyDescent="0.3">
      <c r="A22" s="42" t="s">
        <v>178</v>
      </c>
      <c r="B22" s="113">
        <v>45.33000000000024</v>
      </c>
      <c r="C22" s="64">
        <v>374490.1</v>
      </c>
      <c r="D22" s="65">
        <v>62.501661539250335</v>
      </c>
      <c r="E22" s="64">
        <v>2027075.4</v>
      </c>
      <c r="F22" s="65">
        <v>60.235231402837805</v>
      </c>
      <c r="G22" s="64" t="s">
        <v>350</v>
      </c>
      <c r="H22" s="65" t="s">
        <v>350</v>
      </c>
      <c r="I22" s="66" t="s">
        <v>350</v>
      </c>
      <c r="J22" s="45" t="s">
        <v>350</v>
      </c>
    </row>
    <row r="23" spans="1:10" x14ac:dyDescent="0.3">
      <c r="A23" s="42" t="s">
        <v>179</v>
      </c>
      <c r="B23" s="113">
        <v>43.670000000000044</v>
      </c>
      <c r="C23" s="64">
        <v>93285.3</v>
      </c>
      <c r="D23" s="65">
        <v>60.530275080854118</v>
      </c>
      <c r="E23" s="64">
        <v>791801.2</v>
      </c>
      <c r="F23" s="65">
        <v>56.193153268775099</v>
      </c>
      <c r="G23" s="64">
        <v>6695534.5</v>
      </c>
      <c r="H23" s="65">
        <v>43.328438580967699</v>
      </c>
      <c r="I23" s="66">
        <v>-0.88174189827563432</v>
      </c>
      <c r="J23" s="45">
        <v>0.29691156914798933</v>
      </c>
    </row>
    <row r="24" spans="1:10" x14ac:dyDescent="0.3">
      <c r="A24" s="42" t="s">
        <v>180</v>
      </c>
      <c r="B24" s="113">
        <v>42</v>
      </c>
      <c r="C24" s="64">
        <v>1088.5999999999999</v>
      </c>
      <c r="D24" s="65">
        <v>53.563476024251337</v>
      </c>
      <c r="E24" s="64">
        <v>26095.8</v>
      </c>
      <c r="F24" s="65">
        <v>51.432847048183994</v>
      </c>
      <c r="G24" s="64">
        <v>905189.7</v>
      </c>
      <c r="H24" s="65">
        <v>37.521760985570182</v>
      </c>
      <c r="I24" s="66">
        <v>-0.97117090483906299</v>
      </c>
      <c r="J24" s="45">
        <v>0.37074715304443268</v>
      </c>
    </row>
    <row r="25" spans="1:10" x14ac:dyDescent="0.3">
      <c r="A25" s="44" t="s">
        <v>332</v>
      </c>
      <c r="B25" s="112" t="s">
        <v>350</v>
      </c>
      <c r="C25" s="61" t="s">
        <v>350</v>
      </c>
      <c r="D25" s="62" t="s">
        <v>350</v>
      </c>
      <c r="E25" s="61">
        <v>266</v>
      </c>
      <c r="F25" s="62">
        <v>70.639097744360896</v>
      </c>
      <c r="G25" s="61">
        <v>6112.4</v>
      </c>
      <c r="H25" s="62">
        <v>59.041590864472226</v>
      </c>
      <c r="I25" s="63">
        <v>-0.95648190563444802</v>
      </c>
      <c r="J25" s="46">
        <v>0.19642944422873554</v>
      </c>
    </row>
    <row r="26" spans="1:10" x14ac:dyDescent="0.3">
      <c r="A26" s="44" t="s">
        <v>333</v>
      </c>
      <c r="B26" s="112" t="s">
        <v>350</v>
      </c>
      <c r="C26" s="61" t="s">
        <v>350</v>
      </c>
      <c r="D26" s="62" t="s">
        <v>350</v>
      </c>
      <c r="E26" s="61">
        <v>206.5</v>
      </c>
      <c r="F26" s="62">
        <v>60.629539951573847</v>
      </c>
      <c r="G26" s="61" t="s">
        <v>350</v>
      </c>
      <c r="H26" s="62" t="s">
        <v>350</v>
      </c>
      <c r="I26" s="63" t="s">
        <v>350</v>
      </c>
      <c r="J26" s="46" t="s">
        <v>350</v>
      </c>
    </row>
    <row r="27" spans="1:10" ht="17.25" thickBot="1" x14ac:dyDescent="0.35">
      <c r="A27" s="53" t="s">
        <v>334</v>
      </c>
      <c r="B27" s="52" t="s">
        <v>350</v>
      </c>
      <c r="C27" s="51" t="s">
        <v>350</v>
      </c>
      <c r="D27" s="41" t="s">
        <v>350</v>
      </c>
      <c r="E27" s="51" t="s">
        <v>350</v>
      </c>
      <c r="F27" s="41" t="s">
        <v>350</v>
      </c>
      <c r="G27" s="51">
        <v>382770</v>
      </c>
      <c r="H27" s="41">
        <v>50.09206816103665</v>
      </c>
      <c r="I27" s="40" t="s">
        <v>350</v>
      </c>
      <c r="J27" s="37" t="s">
        <v>350</v>
      </c>
    </row>
    <row r="28" spans="1:10" x14ac:dyDescent="0.3">
      <c r="A28" s="114" t="s">
        <v>181</v>
      </c>
      <c r="B28" s="115">
        <v>25.700000000000117</v>
      </c>
      <c r="C28" s="116">
        <v>136342.20000000001</v>
      </c>
      <c r="D28" s="117">
        <v>30.345514031</v>
      </c>
      <c r="E28" s="116">
        <v>2088963.4</v>
      </c>
      <c r="F28" s="117">
        <v>30.112415416863591</v>
      </c>
      <c r="G28" s="116">
        <v>8144169.5</v>
      </c>
      <c r="H28" s="117">
        <v>22.495564887850975</v>
      </c>
      <c r="I28" s="118">
        <v>-0.74350197401957308</v>
      </c>
      <c r="J28" s="119">
        <v>0.33859343239369805</v>
      </c>
    </row>
    <row r="29" spans="1:10" x14ac:dyDescent="0.3">
      <c r="A29" s="42" t="s">
        <v>182</v>
      </c>
      <c r="B29" s="113">
        <v>24.700000000000141</v>
      </c>
      <c r="C29" s="64">
        <v>104976.5</v>
      </c>
      <c r="D29" s="65">
        <v>29.966961613599771</v>
      </c>
      <c r="E29" s="64">
        <v>783957.8</v>
      </c>
      <c r="F29" s="65">
        <v>28.451472123738917</v>
      </c>
      <c r="G29" s="64">
        <v>4350307</v>
      </c>
      <c r="H29" s="65">
        <v>21.963349611913497</v>
      </c>
      <c r="I29" s="66">
        <v>-0.81979253418207043</v>
      </c>
      <c r="J29" s="45">
        <v>0.29540678568928724</v>
      </c>
    </row>
    <row r="30" spans="1:10" x14ac:dyDescent="0.3">
      <c r="A30" s="42" t="s">
        <v>183</v>
      </c>
      <c r="B30" s="113">
        <v>22.6</v>
      </c>
      <c r="C30" s="64">
        <v>3990.9</v>
      </c>
      <c r="D30" s="65">
        <v>27.469296642296232</v>
      </c>
      <c r="E30" s="64">
        <v>92255.4</v>
      </c>
      <c r="F30" s="65">
        <v>22.73581378331308</v>
      </c>
      <c r="G30" s="64">
        <v>875111.8</v>
      </c>
      <c r="H30" s="65">
        <v>19.152965985466796</v>
      </c>
      <c r="I30" s="66">
        <v>-0.89457872696951402</v>
      </c>
      <c r="J30" s="45">
        <v>0.18706490684340674</v>
      </c>
    </row>
    <row r="31" spans="1:10" x14ac:dyDescent="0.3">
      <c r="A31" s="44" t="s">
        <v>184</v>
      </c>
      <c r="B31" s="112">
        <v>22.846999999999987</v>
      </c>
      <c r="C31" s="61">
        <v>66393.8</v>
      </c>
      <c r="D31" s="62">
        <v>26.698063736033344</v>
      </c>
      <c r="E31" s="61">
        <v>789435.9</v>
      </c>
      <c r="F31" s="62">
        <v>25.283196491306992</v>
      </c>
      <c r="G31" s="61">
        <v>2106699.5</v>
      </c>
      <c r="H31" s="62">
        <v>19.677342626886375</v>
      </c>
      <c r="I31" s="63">
        <v>-0.62527360926415942</v>
      </c>
      <c r="J31" s="46">
        <v>0.28488876626872323</v>
      </c>
    </row>
    <row r="32" spans="1:10" x14ac:dyDescent="0.3">
      <c r="A32" s="44" t="s">
        <v>185</v>
      </c>
      <c r="B32" s="112">
        <v>21.958000000000013</v>
      </c>
      <c r="C32" s="61">
        <v>65536.5</v>
      </c>
      <c r="D32" s="62">
        <v>26.052577919866408</v>
      </c>
      <c r="E32" s="61">
        <v>1100558.3999999999</v>
      </c>
      <c r="F32" s="62">
        <v>24.845376342186711</v>
      </c>
      <c r="G32" s="61">
        <v>8287879.2000000002</v>
      </c>
      <c r="H32" s="62">
        <v>19.038035253556931</v>
      </c>
      <c r="I32" s="63">
        <v>-0.86720868228870907</v>
      </c>
      <c r="J32" s="46">
        <v>0.30503888722155703</v>
      </c>
    </row>
    <row r="33" spans="1:10" x14ac:dyDescent="0.3">
      <c r="A33" s="44" t="s">
        <v>186</v>
      </c>
      <c r="B33" s="112">
        <v>20.091000000000005</v>
      </c>
      <c r="C33" s="61">
        <v>3849.4</v>
      </c>
      <c r="D33" s="62">
        <v>25.995726042770745</v>
      </c>
      <c r="E33" s="61">
        <v>365430.8</v>
      </c>
      <c r="F33" s="62">
        <v>23.265231548753725</v>
      </c>
      <c r="G33" s="61">
        <v>4037275.2</v>
      </c>
      <c r="H33" s="62">
        <v>17.21031259933061</v>
      </c>
      <c r="I33" s="63">
        <v>-0.90948578387720513</v>
      </c>
      <c r="J33" s="46">
        <v>0.35181923131707782</v>
      </c>
    </row>
    <row r="34" spans="1:10" x14ac:dyDescent="0.3">
      <c r="A34" s="42" t="s">
        <v>187</v>
      </c>
      <c r="B34" s="113">
        <v>18.739999999999952</v>
      </c>
      <c r="C34" s="64">
        <v>259638</v>
      </c>
      <c r="D34" s="65">
        <v>22.81597886287831</v>
      </c>
      <c r="E34" s="64">
        <v>2354768.1</v>
      </c>
      <c r="F34" s="65">
        <v>22.141175545056857</v>
      </c>
      <c r="G34" s="64">
        <v>7391944.7999999998</v>
      </c>
      <c r="H34" s="65">
        <v>16.746133853705171</v>
      </c>
      <c r="I34" s="66">
        <v>-0.68144133056837752</v>
      </c>
      <c r="J34" s="45">
        <v>0.32216640201750235</v>
      </c>
    </row>
    <row r="35" spans="1:10" x14ac:dyDescent="0.3">
      <c r="A35" s="42" t="s">
        <v>188</v>
      </c>
      <c r="B35" s="113">
        <v>18</v>
      </c>
      <c r="C35" s="64">
        <v>95651.3</v>
      </c>
      <c r="D35" s="65">
        <v>22.960422179311728</v>
      </c>
      <c r="E35" s="64">
        <v>1451427.2</v>
      </c>
      <c r="F35" s="65">
        <v>21.628272441084199</v>
      </c>
      <c r="G35" s="64">
        <v>5845397.5</v>
      </c>
      <c r="H35" s="65">
        <v>16.153363178466453</v>
      </c>
      <c r="I35" s="66">
        <v>-0.75169743375022824</v>
      </c>
      <c r="J35" s="45">
        <v>0.33893308793528387</v>
      </c>
    </row>
    <row r="36" spans="1:10" x14ac:dyDescent="0.3">
      <c r="A36" s="42" t="s">
        <v>189</v>
      </c>
      <c r="B36" s="113">
        <v>16.440000000000023</v>
      </c>
      <c r="C36" s="64">
        <v>9482.5</v>
      </c>
      <c r="D36" s="65">
        <v>18.501039810176639</v>
      </c>
      <c r="E36" s="64">
        <v>297575.3</v>
      </c>
      <c r="F36" s="65">
        <v>16.993438165062766</v>
      </c>
      <c r="G36" s="64">
        <v>25195019.100000001</v>
      </c>
      <c r="H36" s="65">
        <v>12.682781494696313</v>
      </c>
      <c r="I36" s="66">
        <v>-0.9881891218729022</v>
      </c>
      <c r="J36" s="45">
        <v>0.33988259374878332</v>
      </c>
    </row>
    <row r="37" spans="1:10" x14ac:dyDescent="0.3">
      <c r="A37" s="44" t="s">
        <v>190</v>
      </c>
      <c r="B37" s="112">
        <v>34.25</v>
      </c>
      <c r="C37" s="61">
        <v>1077.3</v>
      </c>
      <c r="D37" s="62">
        <v>34.312449642625083</v>
      </c>
      <c r="E37" s="61">
        <v>23412.1</v>
      </c>
      <c r="F37" s="62">
        <v>36.649898641981956</v>
      </c>
      <c r="G37" s="61">
        <v>63953.5</v>
      </c>
      <c r="H37" s="62">
        <v>28.884850693828728</v>
      </c>
      <c r="I37" s="63">
        <v>-0.63391995746909868</v>
      </c>
      <c r="J37" s="46">
        <v>0.2688276990059788</v>
      </c>
    </row>
    <row r="38" spans="1:10" x14ac:dyDescent="0.3">
      <c r="A38" s="44" t="s">
        <v>191</v>
      </c>
      <c r="B38" s="112">
        <v>30.5</v>
      </c>
      <c r="C38" s="61">
        <v>10900.1</v>
      </c>
      <c r="D38" s="62">
        <v>32.821623982121302</v>
      </c>
      <c r="E38" s="61">
        <v>43647.4</v>
      </c>
      <c r="F38" s="62">
        <v>30.303518675925783</v>
      </c>
      <c r="G38" s="61">
        <v>319607.09999999998</v>
      </c>
      <c r="H38" s="62">
        <v>23.238182626559954</v>
      </c>
      <c r="I38" s="63">
        <v>-0.8634341978009874</v>
      </c>
      <c r="J38" s="46">
        <v>0.30403995712171322</v>
      </c>
    </row>
    <row r="39" spans="1:10" x14ac:dyDescent="0.3">
      <c r="A39" s="42" t="s">
        <v>192</v>
      </c>
      <c r="B39" s="113">
        <v>27.880000000000024</v>
      </c>
      <c r="C39" s="64">
        <v>45023.7</v>
      </c>
      <c r="D39" s="65">
        <v>28.151916849181529</v>
      </c>
      <c r="E39" s="64">
        <v>330064</v>
      </c>
      <c r="F39" s="65">
        <v>27.932740868405915</v>
      </c>
      <c r="G39" s="64">
        <v>1264595.3</v>
      </c>
      <c r="H39" s="65">
        <v>23.132990113297794</v>
      </c>
      <c r="I39" s="66">
        <v>-0.73899634135916847</v>
      </c>
      <c r="J39" s="45">
        <v>0.20748509948781016</v>
      </c>
    </row>
    <row r="40" spans="1:10" x14ac:dyDescent="0.3">
      <c r="A40" s="42" t="s">
        <v>193</v>
      </c>
      <c r="B40" s="113">
        <v>24.826999999999849</v>
      </c>
      <c r="C40" s="64">
        <v>251547.1</v>
      </c>
      <c r="D40" s="65">
        <v>27.932669008180202</v>
      </c>
      <c r="E40" s="64">
        <v>698527.5</v>
      </c>
      <c r="F40" s="65">
        <v>25.656933512484414</v>
      </c>
      <c r="G40" s="64">
        <v>7874351.0999999996</v>
      </c>
      <c r="H40" s="65">
        <v>19.295700392473112</v>
      </c>
      <c r="I40" s="66">
        <v>-0.91129078559882859</v>
      </c>
      <c r="J40" s="45">
        <v>0.32967101429978152</v>
      </c>
    </row>
    <row r="41" spans="1:10" x14ac:dyDescent="0.3">
      <c r="A41" s="44" t="s">
        <v>194</v>
      </c>
      <c r="B41" s="112">
        <v>24.160000000000014</v>
      </c>
      <c r="C41" s="61">
        <v>133680.5</v>
      </c>
      <c r="D41" s="62">
        <v>25.80640916214406</v>
      </c>
      <c r="E41" s="61">
        <v>1617007</v>
      </c>
      <c r="F41" s="62">
        <v>25.678296420485491</v>
      </c>
      <c r="G41" s="61">
        <v>3787213.8</v>
      </c>
      <c r="H41" s="62">
        <v>20.928326684382018</v>
      </c>
      <c r="I41" s="63">
        <v>-0.57303519542519621</v>
      </c>
      <c r="J41" s="46">
        <v>0.22696366545387442</v>
      </c>
    </row>
    <row r="42" spans="1:10" x14ac:dyDescent="0.3">
      <c r="A42" s="44" t="s">
        <v>195</v>
      </c>
      <c r="B42" s="112">
        <v>21.489999999999934</v>
      </c>
      <c r="C42" s="61">
        <v>97680.9</v>
      </c>
      <c r="D42" s="62">
        <v>24.498846243226662</v>
      </c>
      <c r="E42" s="61">
        <v>478421.9</v>
      </c>
      <c r="F42" s="62">
        <v>22.794864093805074</v>
      </c>
      <c r="G42" s="61">
        <v>3457799.3</v>
      </c>
      <c r="H42" s="62">
        <v>17.347577530020313</v>
      </c>
      <c r="I42" s="63">
        <v>-0.86163977186298812</v>
      </c>
      <c r="J42" s="46">
        <v>0.31400848645052187</v>
      </c>
    </row>
    <row r="43" spans="1:10" ht="17.25" thickBot="1" x14ac:dyDescent="0.35">
      <c r="A43" s="53" t="s">
        <v>196</v>
      </c>
      <c r="B43" s="52">
        <v>24.16</v>
      </c>
      <c r="C43" s="51">
        <v>2.5</v>
      </c>
      <c r="D43" s="41">
        <v>24.16</v>
      </c>
      <c r="E43" s="51">
        <v>2.5</v>
      </c>
      <c r="F43" s="41">
        <v>24.16</v>
      </c>
      <c r="G43" s="51">
        <v>76408.899999999994</v>
      </c>
      <c r="H43" s="41">
        <v>20.445798068026107</v>
      </c>
      <c r="I43" s="40">
        <v>-0.99996728129838275</v>
      </c>
      <c r="J43" s="37">
        <v>0.18166089284537631</v>
      </c>
    </row>
    <row r="44" spans="1:10" x14ac:dyDescent="0.3">
      <c r="A44" s="114" t="s">
        <v>197</v>
      </c>
      <c r="B44" s="115">
        <v>386</v>
      </c>
      <c r="C44" s="116">
        <v>10297.700000000001</v>
      </c>
      <c r="D44" s="117">
        <v>613.95672820144307</v>
      </c>
      <c r="E44" s="116">
        <v>123324.9</v>
      </c>
      <c r="F44" s="117">
        <v>619.35356525730003</v>
      </c>
      <c r="G44" s="116">
        <v>500912.7</v>
      </c>
      <c r="H44" s="117">
        <v>539.79572975490532</v>
      </c>
      <c r="I44" s="118">
        <v>-0.75379961418426811</v>
      </c>
      <c r="J44" s="119">
        <v>0.14738507757095079</v>
      </c>
    </row>
    <row r="45" spans="1:10" x14ac:dyDescent="0.3">
      <c r="A45" s="42" t="s">
        <v>198</v>
      </c>
      <c r="B45" s="113">
        <v>381</v>
      </c>
      <c r="C45" s="64">
        <v>7949.7</v>
      </c>
      <c r="D45" s="65">
        <v>598.73630451463578</v>
      </c>
      <c r="E45" s="64">
        <v>111033.9</v>
      </c>
      <c r="F45" s="65">
        <v>606.72257031411129</v>
      </c>
      <c r="G45" s="64">
        <v>669437.19999999995</v>
      </c>
      <c r="H45" s="65">
        <v>504.08987479333388</v>
      </c>
      <c r="I45" s="66">
        <v>-0.83413843748151428</v>
      </c>
      <c r="J45" s="45">
        <v>0.203599994074181</v>
      </c>
    </row>
    <row r="46" spans="1:10" x14ac:dyDescent="0.3">
      <c r="A46" s="42" t="s">
        <v>199</v>
      </c>
      <c r="B46" s="113">
        <v>336</v>
      </c>
      <c r="C46" s="64">
        <v>287.8</v>
      </c>
      <c r="D46" s="65">
        <v>391.56984016678246</v>
      </c>
      <c r="E46" s="64">
        <v>2507.6999999999998</v>
      </c>
      <c r="F46" s="65">
        <v>440.49623160665158</v>
      </c>
      <c r="G46" s="64">
        <v>110797.4</v>
      </c>
      <c r="H46" s="65">
        <v>363.27987885997345</v>
      </c>
      <c r="I46" s="66">
        <v>-0.97736679741582388</v>
      </c>
      <c r="J46" s="45">
        <v>0.21255334313861418</v>
      </c>
    </row>
    <row r="47" spans="1:10" x14ac:dyDescent="0.3">
      <c r="A47" s="44" t="s">
        <v>200</v>
      </c>
      <c r="B47" s="112">
        <v>92</v>
      </c>
      <c r="C47" s="61">
        <v>14920</v>
      </c>
      <c r="D47" s="62">
        <v>114.24457104557641</v>
      </c>
      <c r="E47" s="61">
        <v>99026.5</v>
      </c>
      <c r="F47" s="62">
        <v>121.25345639803487</v>
      </c>
      <c r="G47" s="61">
        <v>1066582.5</v>
      </c>
      <c r="H47" s="62">
        <v>114.8281053833154</v>
      </c>
      <c r="I47" s="63">
        <v>-0.90715533022527561</v>
      </c>
      <c r="J47" s="46">
        <v>5.5956257340226696E-2</v>
      </c>
    </row>
    <row r="48" spans="1:10" x14ac:dyDescent="0.3">
      <c r="A48" s="44" t="s">
        <v>201</v>
      </c>
      <c r="B48" s="112" t="s">
        <v>350</v>
      </c>
      <c r="C48" s="61" t="s">
        <v>350</v>
      </c>
      <c r="D48" s="62" t="s">
        <v>350</v>
      </c>
      <c r="E48" s="61" t="s">
        <v>350</v>
      </c>
      <c r="F48" s="62" t="s">
        <v>350</v>
      </c>
      <c r="G48" s="61">
        <v>1524</v>
      </c>
      <c r="H48" s="62">
        <v>0</v>
      </c>
      <c r="I48" s="63" t="s">
        <v>350</v>
      </c>
      <c r="J48" s="46" t="s">
        <v>350</v>
      </c>
    </row>
    <row r="49" spans="1:10" x14ac:dyDescent="0.3">
      <c r="A49" s="44" t="s">
        <v>202</v>
      </c>
      <c r="B49" s="112" t="s">
        <v>350</v>
      </c>
      <c r="C49" s="61" t="s">
        <v>350</v>
      </c>
      <c r="D49" s="62" t="s">
        <v>350</v>
      </c>
      <c r="E49" s="61">
        <v>340</v>
      </c>
      <c r="F49" s="62">
        <v>27.397058823529413</v>
      </c>
      <c r="G49" s="61">
        <v>4695</v>
      </c>
      <c r="H49" s="62">
        <v>23.958892438764643</v>
      </c>
      <c r="I49" s="63">
        <v>-0.92758253461128859</v>
      </c>
      <c r="J49" s="46">
        <v>0.14350272632811431</v>
      </c>
    </row>
    <row r="50" spans="1:10" x14ac:dyDescent="0.3">
      <c r="A50" s="44" t="s">
        <v>203</v>
      </c>
      <c r="B50" s="112" t="s">
        <v>350</v>
      </c>
      <c r="C50" s="61" t="s">
        <v>350</v>
      </c>
      <c r="D50" s="62" t="s">
        <v>350</v>
      </c>
      <c r="E50" s="61">
        <v>662</v>
      </c>
      <c r="F50" s="62">
        <v>30.581570996978851</v>
      </c>
      <c r="G50" s="61">
        <v>10178.200000000001</v>
      </c>
      <c r="H50" s="62">
        <v>33.309524277377136</v>
      </c>
      <c r="I50" s="63">
        <v>-0.9349590300839048</v>
      </c>
      <c r="J50" s="46">
        <v>-8.189709518760771E-2</v>
      </c>
    </row>
    <row r="51" spans="1:10" x14ac:dyDescent="0.3">
      <c r="A51" s="44" t="s">
        <v>204</v>
      </c>
      <c r="B51" s="112" t="s">
        <v>350</v>
      </c>
      <c r="C51" s="61" t="s">
        <v>350</v>
      </c>
      <c r="D51" s="62" t="s">
        <v>350</v>
      </c>
      <c r="E51" s="61">
        <v>135</v>
      </c>
      <c r="F51" s="62">
        <v>75</v>
      </c>
      <c r="G51" s="61">
        <v>2022</v>
      </c>
      <c r="H51" s="62">
        <v>48.634263105835807</v>
      </c>
      <c r="I51" s="63">
        <v>-0.93323442136498513</v>
      </c>
      <c r="J51" s="46">
        <v>0.5421226766978704</v>
      </c>
    </row>
    <row r="52" spans="1:10" x14ac:dyDescent="0.3">
      <c r="A52" s="44" t="s">
        <v>205</v>
      </c>
      <c r="B52" s="112">
        <v>50</v>
      </c>
      <c r="C52" s="61">
        <v>36</v>
      </c>
      <c r="D52" s="62">
        <v>150</v>
      </c>
      <c r="E52" s="61">
        <v>503</v>
      </c>
      <c r="F52" s="62">
        <v>98.409542743538765</v>
      </c>
      <c r="G52" s="61">
        <v>32099.599999999999</v>
      </c>
      <c r="H52" s="62">
        <v>79.202782900721502</v>
      </c>
      <c r="I52" s="63">
        <v>-0.98433002280402249</v>
      </c>
      <c r="J52" s="46">
        <v>0.2425010730606828</v>
      </c>
    </row>
    <row r="53" spans="1:10" x14ac:dyDescent="0.3">
      <c r="A53" s="44" t="s">
        <v>206</v>
      </c>
      <c r="B53" s="112" t="s">
        <v>350</v>
      </c>
      <c r="C53" s="61" t="s">
        <v>350</v>
      </c>
      <c r="D53" s="62" t="s">
        <v>350</v>
      </c>
      <c r="E53" s="61">
        <v>2314</v>
      </c>
      <c r="F53" s="62">
        <v>103.61504753673293</v>
      </c>
      <c r="G53" s="61">
        <v>172002.4</v>
      </c>
      <c r="H53" s="62">
        <v>106.34661493095446</v>
      </c>
      <c r="I53" s="63">
        <v>-0.98654669934838124</v>
      </c>
      <c r="J53" s="46">
        <v>-2.5685513318830115E-2</v>
      </c>
    </row>
    <row r="54" spans="1:10" x14ac:dyDescent="0.3">
      <c r="A54" s="42" t="s">
        <v>207</v>
      </c>
      <c r="B54" s="113" t="s">
        <v>350</v>
      </c>
      <c r="C54" s="64" t="s">
        <v>350</v>
      </c>
      <c r="D54" s="65" t="s">
        <v>350</v>
      </c>
      <c r="E54" s="64">
        <v>26.4</v>
      </c>
      <c r="F54" s="65">
        <v>54</v>
      </c>
      <c r="G54" s="64">
        <v>2681</v>
      </c>
      <c r="H54" s="65">
        <v>60.916550943024568</v>
      </c>
      <c r="I54" s="66">
        <v>-0.99015292801193577</v>
      </c>
      <c r="J54" s="45">
        <v>-0.11354140764623458</v>
      </c>
    </row>
    <row r="55" spans="1:10" x14ac:dyDescent="0.3">
      <c r="A55" s="42" t="s">
        <v>208</v>
      </c>
      <c r="B55" s="113">
        <v>51.48</v>
      </c>
      <c r="C55" s="64">
        <v>35</v>
      </c>
      <c r="D55" s="65">
        <v>51.480000000000004</v>
      </c>
      <c r="E55" s="64">
        <v>215.8</v>
      </c>
      <c r="F55" s="65">
        <v>52.290275229357796</v>
      </c>
      <c r="G55" s="64">
        <v>1183.4000000000001</v>
      </c>
      <c r="H55" s="65">
        <v>48.301728753067124</v>
      </c>
      <c r="I55" s="66">
        <v>-0.81764407639006254</v>
      </c>
      <c r="J55" s="45">
        <v>8.2575646446969089E-2</v>
      </c>
    </row>
    <row r="56" spans="1:10" x14ac:dyDescent="0.3">
      <c r="A56" s="42" t="s">
        <v>209</v>
      </c>
      <c r="B56" s="113" t="s">
        <v>350</v>
      </c>
      <c r="C56" s="64" t="s">
        <v>350</v>
      </c>
      <c r="D56" s="65" t="s">
        <v>350</v>
      </c>
      <c r="E56" s="64" t="s">
        <v>350</v>
      </c>
      <c r="F56" s="65" t="s">
        <v>350</v>
      </c>
      <c r="G56" s="64">
        <v>0.7</v>
      </c>
      <c r="H56" s="65">
        <v>75</v>
      </c>
      <c r="I56" s="66" t="s">
        <v>350</v>
      </c>
      <c r="J56" s="45" t="s">
        <v>350</v>
      </c>
    </row>
    <row r="57" spans="1:10" x14ac:dyDescent="0.3">
      <c r="A57" s="44" t="s">
        <v>210</v>
      </c>
      <c r="B57" s="112" t="s">
        <v>350</v>
      </c>
      <c r="C57" s="61" t="s">
        <v>350</v>
      </c>
      <c r="D57" s="62" t="s">
        <v>350</v>
      </c>
      <c r="E57" s="61">
        <v>31.4</v>
      </c>
      <c r="F57" s="62">
        <v>44.800000000000004</v>
      </c>
      <c r="G57" s="61">
        <v>150175.29999999999</v>
      </c>
      <c r="H57" s="62">
        <v>56.742962843635375</v>
      </c>
      <c r="I57" s="63">
        <v>-0.9997909110219857</v>
      </c>
      <c r="J57" s="46">
        <v>-0.21047478392247831</v>
      </c>
    </row>
    <row r="58" spans="1:10" x14ac:dyDescent="0.3">
      <c r="A58" s="44" t="s">
        <v>211</v>
      </c>
      <c r="B58" s="112">
        <v>43.68</v>
      </c>
      <c r="C58" s="61">
        <v>409.9</v>
      </c>
      <c r="D58" s="62">
        <v>50</v>
      </c>
      <c r="E58" s="61">
        <v>1284.5</v>
      </c>
      <c r="F58" s="62">
        <v>49.410427201394945</v>
      </c>
      <c r="G58" s="61">
        <v>117448.6</v>
      </c>
      <c r="H58" s="62">
        <v>55.356901840929574</v>
      </c>
      <c r="I58" s="63">
        <v>-0.98906330088225825</v>
      </c>
      <c r="J58" s="46">
        <v>-0.10742065472923462</v>
      </c>
    </row>
    <row r="59" spans="1:10" ht="17.25" thickBot="1" x14ac:dyDescent="0.35">
      <c r="A59" s="53" t="s">
        <v>212</v>
      </c>
      <c r="B59" s="52" t="s">
        <v>350</v>
      </c>
      <c r="C59" s="51" t="s">
        <v>350</v>
      </c>
      <c r="D59" s="41" t="s">
        <v>350</v>
      </c>
      <c r="E59" s="51" t="s">
        <v>350</v>
      </c>
      <c r="F59" s="41" t="s">
        <v>350</v>
      </c>
      <c r="G59" s="51">
        <v>10016.299999999999</v>
      </c>
      <c r="H59" s="41">
        <v>65.272777082028796</v>
      </c>
      <c r="I59" s="40" t="s">
        <v>350</v>
      </c>
      <c r="J59" s="37" t="s">
        <v>350</v>
      </c>
    </row>
    <row r="60" spans="1:10" x14ac:dyDescent="0.3">
      <c r="A60" s="114" t="s">
        <v>213</v>
      </c>
      <c r="B60" s="115">
        <v>40</v>
      </c>
      <c r="C60" s="116">
        <v>2079.8000000000002</v>
      </c>
      <c r="D60" s="117">
        <v>53.127223771516491</v>
      </c>
      <c r="E60" s="116">
        <v>40275.1</v>
      </c>
      <c r="F60" s="117">
        <v>57.665041427581812</v>
      </c>
      <c r="G60" s="116">
        <v>2266770.6</v>
      </c>
      <c r="H60" s="117">
        <v>58.937224653434285</v>
      </c>
      <c r="I60" s="118">
        <v>-0.98223238822666925</v>
      </c>
      <c r="J60" s="119">
        <v>-2.1585394177164437E-2</v>
      </c>
    </row>
    <row r="61" spans="1:10" x14ac:dyDescent="0.3">
      <c r="A61" s="42" t="s">
        <v>214</v>
      </c>
      <c r="B61" s="113">
        <v>39</v>
      </c>
      <c r="C61" s="64">
        <v>925.5</v>
      </c>
      <c r="D61" s="65">
        <v>53.678552133981633</v>
      </c>
      <c r="E61" s="64">
        <v>14653.8</v>
      </c>
      <c r="F61" s="65">
        <v>53.431067026982774</v>
      </c>
      <c r="G61" s="64">
        <v>2403877.6</v>
      </c>
      <c r="H61" s="65">
        <v>59.545072739976433</v>
      </c>
      <c r="I61" s="66">
        <v>-0.99390409894413934</v>
      </c>
      <c r="J61" s="45">
        <v>-0.10267861691415711</v>
      </c>
    </row>
    <row r="62" spans="1:10" x14ac:dyDescent="0.3">
      <c r="A62" s="42" t="s">
        <v>215</v>
      </c>
      <c r="B62" s="113" t="s">
        <v>350</v>
      </c>
      <c r="C62" s="64" t="s">
        <v>350</v>
      </c>
      <c r="D62" s="65" t="s">
        <v>350</v>
      </c>
      <c r="E62" s="64">
        <v>1334</v>
      </c>
      <c r="F62" s="65">
        <v>44.575712143928037</v>
      </c>
      <c r="G62" s="64">
        <v>268396.3</v>
      </c>
      <c r="H62" s="65">
        <v>60.036313429059952</v>
      </c>
      <c r="I62" s="66">
        <v>-0.99502973774228631</v>
      </c>
      <c r="J62" s="45">
        <v>-0.25752083034546175</v>
      </c>
    </row>
    <row r="63" spans="1:10" x14ac:dyDescent="0.3">
      <c r="A63" s="44" t="s">
        <v>216</v>
      </c>
      <c r="B63" s="112">
        <v>12</v>
      </c>
      <c r="C63" s="61">
        <v>6247.8</v>
      </c>
      <c r="D63" s="62">
        <v>15.767917805763453</v>
      </c>
      <c r="E63" s="61">
        <v>150946.9</v>
      </c>
      <c r="F63" s="62">
        <v>19.565641523626152</v>
      </c>
      <c r="G63" s="61">
        <v>522012.2</v>
      </c>
      <c r="H63" s="62">
        <v>14.731936219069805</v>
      </c>
      <c r="I63" s="63">
        <v>-0.71083645171511323</v>
      </c>
      <c r="J63" s="46">
        <v>0.32811065922884869</v>
      </c>
    </row>
    <row r="64" spans="1:10" x14ac:dyDescent="0.3">
      <c r="A64" s="44" t="s">
        <v>217</v>
      </c>
      <c r="B64" s="112">
        <v>12</v>
      </c>
      <c r="C64" s="61">
        <v>14385</v>
      </c>
      <c r="D64" s="62">
        <v>21.018034063260345</v>
      </c>
      <c r="E64" s="61">
        <v>91561.8</v>
      </c>
      <c r="F64" s="62">
        <v>19.052686342146622</v>
      </c>
      <c r="G64" s="61">
        <v>223093.6</v>
      </c>
      <c r="H64" s="62">
        <v>14.966971379157147</v>
      </c>
      <c r="I64" s="63">
        <v>-0.58958123406498431</v>
      </c>
      <c r="J64" s="46">
        <v>0.27298207897151455</v>
      </c>
    </row>
    <row r="65" spans="1:10" x14ac:dyDescent="0.3">
      <c r="A65" s="44" t="s">
        <v>218</v>
      </c>
      <c r="B65" s="112">
        <v>4</v>
      </c>
      <c r="C65" s="61">
        <v>27.3</v>
      </c>
      <c r="D65" s="62">
        <v>4.8205128205128203</v>
      </c>
      <c r="E65" s="61">
        <v>1141.7</v>
      </c>
      <c r="F65" s="62">
        <v>5.5462906192519927</v>
      </c>
      <c r="G65" s="61">
        <v>8905.7999999999993</v>
      </c>
      <c r="H65" s="62">
        <v>11.655061778853714</v>
      </c>
      <c r="I65" s="63">
        <v>-0.87180264546699904</v>
      </c>
      <c r="J65" s="46">
        <v>-0.52413031140556721</v>
      </c>
    </row>
    <row r="66" spans="1:10" x14ac:dyDescent="0.3">
      <c r="A66" s="42" t="s">
        <v>219</v>
      </c>
      <c r="B66" s="113">
        <v>10.283999999999999</v>
      </c>
      <c r="C66" s="64">
        <v>2071</v>
      </c>
      <c r="D66" s="65">
        <v>10.659966392397729</v>
      </c>
      <c r="E66" s="64">
        <v>29205.9</v>
      </c>
      <c r="F66" s="65">
        <v>12.132402149707033</v>
      </c>
      <c r="G66" s="64">
        <v>100277.7</v>
      </c>
      <c r="H66" s="65">
        <v>11.860484227078375</v>
      </c>
      <c r="I66" s="66">
        <v>-0.70874980180040015</v>
      </c>
      <c r="J66" s="45">
        <v>2.2926376143045584E-2</v>
      </c>
    </row>
    <row r="67" spans="1:10" x14ac:dyDescent="0.3">
      <c r="A67" s="42" t="s">
        <v>220</v>
      </c>
      <c r="B67" s="113">
        <v>10.283999999999997</v>
      </c>
      <c r="C67" s="64">
        <v>719.9</v>
      </c>
      <c r="D67" s="65">
        <v>11.446874479079847</v>
      </c>
      <c r="E67" s="64">
        <v>17513</v>
      </c>
      <c r="F67" s="65">
        <v>12.098313028463382</v>
      </c>
      <c r="G67" s="64">
        <v>186198.2</v>
      </c>
      <c r="H67" s="65">
        <v>12.397528567957623</v>
      </c>
      <c r="I67" s="66">
        <v>-0.90594431095467087</v>
      </c>
      <c r="J67" s="45">
        <v>-2.4135095785750987E-2</v>
      </c>
    </row>
    <row r="68" spans="1:10" x14ac:dyDescent="0.3">
      <c r="A68" s="42" t="s">
        <v>221</v>
      </c>
      <c r="B68" s="113" t="s">
        <v>350</v>
      </c>
      <c r="C68" s="64" t="s">
        <v>350</v>
      </c>
      <c r="D68" s="65" t="s">
        <v>350</v>
      </c>
      <c r="E68" s="64">
        <v>6238.4</v>
      </c>
      <c r="F68" s="65">
        <v>7.0473887702694915</v>
      </c>
      <c r="G68" s="64">
        <v>72523.199999999997</v>
      </c>
      <c r="H68" s="65">
        <v>6.963130253491296</v>
      </c>
      <c r="I68" s="66">
        <v>-0.91398062964678894</v>
      </c>
      <c r="J68" s="45">
        <v>1.2100666469070933E-2</v>
      </c>
    </row>
    <row r="69" spans="1:10" x14ac:dyDescent="0.3">
      <c r="A69" s="44" t="s">
        <v>222</v>
      </c>
      <c r="B69" s="112">
        <v>8.580000000000009</v>
      </c>
      <c r="C69" s="61">
        <v>11641.2</v>
      </c>
      <c r="D69" s="62">
        <v>13.364922001168262</v>
      </c>
      <c r="E69" s="61">
        <v>261423.9</v>
      </c>
      <c r="F69" s="62">
        <v>13.090358838652479</v>
      </c>
      <c r="G69" s="61">
        <v>626085</v>
      </c>
      <c r="H69" s="62">
        <v>10.522455816702239</v>
      </c>
      <c r="I69" s="63">
        <v>-0.58244663264572694</v>
      </c>
      <c r="J69" s="46">
        <v>0.24404027602322845</v>
      </c>
    </row>
    <row r="70" spans="1:10" x14ac:dyDescent="0.3">
      <c r="A70" s="44" t="s">
        <v>223</v>
      </c>
      <c r="B70" s="112">
        <v>8.5799999999999859</v>
      </c>
      <c r="C70" s="61">
        <v>30404.3</v>
      </c>
      <c r="D70" s="62">
        <v>10.142948530306574</v>
      </c>
      <c r="E70" s="61">
        <v>274203.90000000002</v>
      </c>
      <c r="F70" s="62">
        <v>10.170959202257873</v>
      </c>
      <c r="G70" s="61">
        <v>1249078.6000000001</v>
      </c>
      <c r="H70" s="62">
        <v>9.193623107465033</v>
      </c>
      <c r="I70" s="63">
        <v>-0.78047506377901277</v>
      </c>
      <c r="J70" s="46">
        <v>0.10630586911913571</v>
      </c>
    </row>
    <row r="71" spans="1:10" ht="17.25" thickBot="1" x14ac:dyDescent="0.35">
      <c r="A71" s="53" t="s">
        <v>224</v>
      </c>
      <c r="B71" s="52">
        <v>2.86</v>
      </c>
      <c r="C71" s="51">
        <v>6321.5</v>
      </c>
      <c r="D71" s="41">
        <v>7.1973613857470538</v>
      </c>
      <c r="E71" s="51">
        <v>115537</v>
      </c>
      <c r="F71" s="41">
        <v>7.8242012515471213</v>
      </c>
      <c r="G71" s="51">
        <v>389591.6</v>
      </c>
      <c r="H71" s="41">
        <v>5.5312404322885831</v>
      </c>
      <c r="I71" s="40">
        <v>-0.70344073126833329</v>
      </c>
      <c r="J71" s="37">
        <v>0.41454730585808441</v>
      </c>
    </row>
    <row r="72" spans="1:10" x14ac:dyDescent="0.3">
      <c r="A72" s="128" t="s">
        <v>225</v>
      </c>
      <c r="B72" s="129">
        <v>25</v>
      </c>
      <c r="C72" s="130">
        <v>9597</v>
      </c>
      <c r="D72" s="131">
        <v>39.342506029320106</v>
      </c>
      <c r="E72" s="130">
        <v>119455.1</v>
      </c>
      <c r="F72" s="131">
        <v>38.609867407091357</v>
      </c>
      <c r="G72" s="130">
        <v>609816.4</v>
      </c>
      <c r="H72" s="131">
        <v>32.636343711376568</v>
      </c>
      <c r="I72" s="132">
        <v>-0.8041130084399174</v>
      </c>
      <c r="J72" s="133">
        <v>0.18303287122302561</v>
      </c>
    </row>
    <row r="73" spans="1:10" x14ac:dyDescent="0.3">
      <c r="A73" s="134" t="s">
        <v>226</v>
      </c>
      <c r="B73" s="135">
        <v>22</v>
      </c>
      <c r="C73" s="122">
        <v>2186.4</v>
      </c>
      <c r="D73" s="123">
        <v>34.904532476802281</v>
      </c>
      <c r="E73" s="122">
        <v>22302.2</v>
      </c>
      <c r="F73" s="123">
        <v>33.590400830349743</v>
      </c>
      <c r="G73" s="122">
        <v>81925.399999999994</v>
      </c>
      <c r="H73" s="123">
        <v>29.069533505715107</v>
      </c>
      <c r="I73" s="124">
        <v>-0.72777429222194823</v>
      </c>
      <c r="J73" s="136">
        <v>0.15551908749226501</v>
      </c>
    </row>
    <row r="74" spans="1:10" x14ac:dyDescent="0.3">
      <c r="A74" s="134" t="s">
        <v>227</v>
      </c>
      <c r="B74" s="135">
        <v>10</v>
      </c>
      <c r="C74" s="122">
        <v>6.7</v>
      </c>
      <c r="D74" s="123">
        <v>10</v>
      </c>
      <c r="E74" s="122">
        <v>54.7</v>
      </c>
      <c r="F74" s="123">
        <v>12.19277108433735</v>
      </c>
      <c r="G74" s="122">
        <v>573.20000000000005</v>
      </c>
      <c r="H74" s="123">
        <v>14.354854147675479</v>
      </c>
      <c r="I74" s="124">
        <v>-0.90457083042568032</v>
      </c>
      <c r="J74" s="136">
        <v>-0.15061686040803421</v>
      </c>
    </row>
    <row r="75" spans="1:10" x14ac:dyDescent="0.3">
      <c r="A75" s="137" t="s">
        <v>228</v>
      </c>
      <c r="B75" s="138">
        <v>17</v>
      </c>
      <c r="C75" s="125">
        <v>50231.3</v>
      </c>
      <c r="D75" s="126">
        <v>32.53026566628391</v>
      </c>
      <c r="E75" s="125">
        <v>400825.5</v>
      </c>
      <c r="F75" s="126">
        <v>33.634305333859558</v>
      </c>
      <c r="G75" s="125">
        <v>1921218.7</v>
      </c>
      <c r="H75" s="126">
        <v>19.950749007502768</v>
      </c>
      <c r="I75" s="127">
        <v>-0.79136914501196554</v>
      </c>
      <c r="J75" s="139">
        <v>0.68586679734233991</v>
      </c>
    </row>
    <row r="76" spans="1:10" x14ac:dyDescent="0.3">
      <c r="A76" s="137" t="s">
        <v>229</v>
      </c>
      <c r="B76" s="138">
        <v>12</v>
      </c>
      <c r="C76" s="125">
        <v>1571.5</v>
      </c>
      <c r="D76" s="126">
        <v>12.861915367483297</v>
      </c>
      <c r="E76" s="125">
        <v>11537.1</v>
      </c>
      <c r="F76" s="126">
        <v>14.308043006055311</v>
      </c>
      <c r="G76" s="125">
        <v>47302.8</v>
      </c>
      <c r="H76" s="126">
        <v>12.273131642579994</v>
      </c>
      <c r="I76" s="127">
        <v>-0.75610111874984154</v>
      </c>
      <c r="J76" s="139">
        <v>0.16580212962235841</v>
      </c>
    </row>
    <row r="77" spans="1:10" x14ac:dyDescent="0.3">
      <c r="A77" s="137" t="s">
        <v>230</v>
      </c>
      <c r="B77" s="138" t="s">
        <v>231</v>
      </c>
      <c r="C77" s="125">
        <v>7</v>
      </c>
      <c r="D77" s="126">
        <v>4</v>
      </c>
      <c r="E77" s="125">
        <v>517.29999999999995</v>
      </c>
      <c r="F77" s="126">
        <v>5.2300405953991884</v>
      </c>
      <c r="G77" s="125">
        <v>1822.9</v>
      </c>
      <c r="H77" s="126">
        <v>14.228116120113663</v>
      </c>
      <c r="I77" s="127">
        <v>-0.71622140545284985</v>
      </c>
      <c r="J77" s="139">
        <v>-0.63241510321906147</v>
      </c>
    </row>
    <row r="78" spans="1:10" x14ac:dyDescent="0.3">
      <c r="A78" s="134" t="s">
        <v>232</v>
      </c>
      <c r="B78" s="135" t="s">
        <v>350</v>
      </c>
      <c r="C78" s="122" t="s">
        <v>350</v>
      </c>
      <c r="D78" s="123" t="s">
        <v>350</v>
      </c>
      <c r="E78" s="122" t="s">
        <v>350</v>
      </c>
      <c r="F78" s="123" t="s">
        <v>350</v>
      </c>
      <c r="G78" s="122">
        <v>385827.3</v>
      </c>
      <c r="H78" s="123">
        <v>70.27119991844225</v>
      </c>
      <c r="I78" s="124" t="s">
        <v>350</v>
      </c>
      <c r="J78" s="136" t="s">
        <v>350</v>
      </c>
    </row>
    <row r="79" spans="1:10" x14ac:dyDescent="0.3">
      <c r="A79" s="134" t="s">
        <v>233</v>
      </c>
      <c r="B79" s="135">
        <v>10</v>
      </c>
      <c r="C79" s="122">
        <v>524</v>
      </c>
      <c r="D79" s="123">
        <v>28.244274809160306</v>
      </c>
      <c r="E79" s="122">
        <v>1228.4000000000001</v>
      </c>
      <c r="F79" s="123">
        <v>26.346466948876586</v>
      </c>
      <c r="G79" s="122">
        <v>200301.8</v>
      </c>
      <c r="H79" s="123">
        <v>14.999144391113811</v>
      </c>
      <c r="I79" s="124">
        <v>-0.9938672543132413</v>
      </c>
      <c r="J79" s="136">
        <v>0.75653132351239016</v>
      </c>
    </row>
    <row r="80" spans="1:10" x14ac:dyDescent="0.3">
      <c r="A80" s="137" t="s">
        <v>234</v>
      </c>
      <c r="B80" s="138">
        <v>17</v>
      </c>
      <c r="C80" s="125">
        <v>211.3</v>
      </c>
      <c r="D80" s="126">
        <v>17.1171875</v>
      </c>
      <c r="E80" s="125">
        <v>1422.9</v>
      </c>
      <c r="F80" s="126">
        <v>17.31507485203667</v>
      </c>
      <c r="G80" s="125">
        <v>45614.6</v>
      </c>
      <c r="H80" s="126">
        <v>23.122364621852995</v>
      </c>
      <c r="I80" s="127">
        <v>-0.96880604017134864</v>
      </c>
      <c r="J80" s="139">
        <v>-0.2511546662631487</v>
      </c>
    </row>
    <row r="81" spans="1:10" x14ac:dyDescent="0.3">
      <c r="A81" s="137" t="s">
        <v>235</v>
      </c>
      <c r="B81" s="138">
        <v>15</v>
      </c>
      <c r="C81" s="125">
        <v>62.8</v>
      </c>
      <c r="D81" s="126">
        <v>15.921052631578947</v>
      </c>
      <c r="E81" s="125">
        <v>312.39999999999998</v>
      </c>
      <c r="F81" s="126">
        <v>15.296610169491524</v>
      </c>
      <c r="G81" s="125">
        <v>22124.9</v>
      </c>
      <c r="H81" s="126">
        <v>23.278928683303757</v>
      </c>
      <c r="I81" s="127">
        <v>-0.98588016217022445</v>
      </c>
      <c r="J81" s="139">
        <v>-0.34289887745295411</v>
      </c>
    </row>
    <row r="82" spans="1:10" ht="17.25" thickBot="1" x14ac:dyDescent="0.35">
      <c r="A82" s="140" t="s">
        <v>236</v>
      </c>
      <c r="B82" s="141">
        <v>12</v>
      </c>
      <c r="C82" s="142">
        <v>1009.5</v>
      </c>
      <c r="D82" s="143">
        <v>12.758543784847491</v>
      </c>
      <c r="E82" s="142">
        <v>14211</v>
      </c>
      <c r="F82" s="143">
        <v>13.092219003408841</v>
      </c>
      <c r="G82" s="142">
        <v>106005.7</v>
      </c>
      <c r="H82" s="143">
        <v>13.034641627055256</v>
      </c>
      <c r="I82" s="144">
        <v>-0.86594117108796975</v>
      </c>
      <c r="J82" s="145">
        <v>4.4172581035196931E-3</v>
      </c>
    </row>
    <row r="83" spans="1:10" x14ac:dyDescent="0.3">
      <c r="A83" s="114" t="s">
        <v>237</v>
      </c>
      <c r="B83" s="115" t="s">
        <v>350</v>
      </c>
      <c r="C83" s="116" t="s">
        <v>350</v>
      </c>
      <c r="D83" s="117" t="s">
        <v>350</v>
      </c>
      <c r="E83" s="116" t="s">
        <v>350</v>
      </c>
      <c r="F83" s="117" t="s">
        <v>350</v>
      </c>
      <c r="G83" s="116">
        <v>31766.7</v>
      </c>
      <c r="H83" s="117">
        <v>82.698909786420145</v>
      </c>
      <c r="I83" s="118" t="s">
        <v>350</v>
      </c>
      <c r="J83" s="119" t="s">
        <v>350</v>
      </c>
    </row>
    <row r="84" spans="1:10" x14ac:dyDescent="0.3">
      <c r="A84" s="42" t="s">
        <v>238</v>
      </c>
      <c r="B84" s="113" t="s">
        <v>350</v>
      </c>
      <c r="C84" s="64" t="s">
        <v>350</v>
      </c>
      <c r="D84" s="65" t="s">
        <v>350</v>
      </c>
      <c r="E84" s="64" t="s">
        <v>350</v>
      </c>
      <c r="F84" s="65" t="s">
        <v>350</v>
      </c>
      <c r="G84" s="64">
        <v>24636.3</v>
      </c>
      <c r="H84" s="65">
        <v>102.09144720616042</v>
      </c>
      <c r="I84" s="66" t="s">
        <v>350</v>
      </c>
      <c r="J84" s="45" t="s">
        <v>350</v>
      </c>
    </row>
    <row r="85" spans="1:10" x14ac:dyDescent="0.3">
      <c r="A85" s="42" t="s">
        <v>239</v>
      </c>
      <c r="B85" s="113">
        <v>77</v>
      </c>
      <c r="C85" s="64">
        <v>59.4</v>
      </c>
      <c r="D85" s="65">
        <v>101.09090909090909</v>
      </c>
      <c r="E85" s="64">
        <v>652.5</v>
      </c>
      <c r="F85" s="65">
        <v>100.7463768115942</v>
      </c>
      <c r="G85" s="64">
        <v>82714.899999999994</v>
      </c>
      <c r="H85" s="65">
        <v>113.69974175897721</v>
      </c>
      <c r="I85" s="66">
        <v>-0.99211145754876084</v>
      </c>
      <c r="J85" s="45">
        <v>-0.113926071836133</v>
      </c>
    </row>
    <row r="86" spans="1:10" x14ac:dyDescent="0.3">
      <c r="A86" s="42" t="s">
        <v>240</v>
      </c>
      <c r="B86" s="113">
        <v>82</v>
      </c>
      <c r="C86" s="64">
        <v>1761.9</v>
      </c>
      <c r="D86" s="65">
        <v>106.9806778101518</v>
      </c>
      <c r="E86" s="64">
        <v>14929.8</v>
      </c>
      <c r="F86" s="65">
        <v>112.81902327811602</v>
      </c>
      <c r="G86" s="64">
        <v>299386.09999999998</v>
      </c>
      <c r="H86" s="65">
        <v>111.99738784074462</v>
      </c>
      <c r="I86" s="66">
        <v>-0.9501319533538799</v>
      </c>
      <c r="J86" s="45">
        <v>7.3362017919536473E-3</v>
      </c>
    </row>
    <row r="87" spans="1:10" x14ac:dyDescent="0.3">
      <c r="A87" s="44" t="s">
        <v>241</v>
      </c>
      <c r="B87" s="112">
        <v>46</v>
      </c>
      <c r="C87" s="61">
        <v>95.2</v>
      </c>
      <c r="D87" s="62">
        <v>46</v>
      </c>
      <c r="E87" s="61">
        <v>663.6</v>
      </c>
      <c r="F87" s="62">
        <v>72.728382502543241</v>
      </c>
      <c r="G87" s="61">
        <v>64028.2</v>
      </c>
      <c r="H87" s="62">
        <v>83.045848999706877</v>
      </c>
      <c r="I87" s="63">
        <v>-0.98963581671825851</v>
      </c>
      <c r="J87" s="46">
        <v>-0.1242381963871554</v>
      </c>
    </row>
    <row r="88" spans="1:10" x14ac:dyDescent="0.3">
      <c r="A88" s="44" t="s">
        <v>242</v>
      </c>
      <c r="B88" s="112">
        <v>56</v>
      </c>
      <c r="C88" s="61">
        <v>149.9</v>
      </c>
      <c r="D88" s="62">
        <v>105.31531531531532</v>
      </c>
      <c r="E88" s="61">
        <v>2257.3000000000002</v>
      </c>
      <c r="F88" s="62">
        <v>89.85498923187366</v>
      </c>
      <c r="G88" s="61">
        <v>96407.7</v>
      </c>
      <c r="H88" s="62">
        <v>102.65188851011622</v>
      </c>
      <c r="I88" s="63">
        <v>-0.9765858951100379</v>
      </c>
      <c r="J88" s="46">
        <v>-0.1246630672262931</v>
      </c>
    </row>
    <row r="89" spans="1:10" x14ac:dyDescent="0.3">
      <c r="A89" s="44" t="s">
        <v>243</v>
      </c>
      <c r="B89" s="112">
        <v>66</v>
      </c>
      <c r="C89" s="61">
        <v>1436</v>
      </c>
      <c r="D89" s="62">
        <v>84.045424621461493</v>
      </c>
      <c r="E89" s="61">
        <v>13353.8</v>
      </c>
      <c r="F89" s="62">
        <v>91.309856975238716</v>
      </c>
      <c r="G89" s="61">
        <v>323921.8</v>
      </c>
      <c r="H89" s="62">
        <v>107.98296486442322</v>
      </c>
      <c r="I89" s="63">
        <v>-0.95877461782442552</v>
      </c>
      <c r="J89" s="46">
        <v>-0.15440498332415892</v>
      </c>
    </row>
    <row r="90" spans="1:10" x14ac:dyDescent="0.3">
      <c r="A90" s="44" t="s">
        <v>244</v>
      </c>
      <c r="B90" s="112">
        <v>68</v>
      </c>
      <c r="C90" s="61">
        <v>7767.6</v>
      </c>
      <c r="D90" s="62">
        <v>95.185177518395477</v>
      </c>
      <c r="E90" s="61">
        <v>51370.9</v>
      </c>
      <c r="F90" s="62">
        <v>97.405030733581711</v>
      </c>
      <c r="G90" s="61">
        <v>596825.4</v>
      </c>
      <c r="H90" s="62">
        <v>99.498489501735008</v>
      </c>
      <c r="I90" s="63">
        <v>-0.9139264180110297</v>
      </c>
      <c r="J90" s="46">
        <v>-2.1040106022079789E-2</v>
      </c>
    </row>
    <row r="91" spans="1:10" x14ac:dyDescent="0.3">
      <c r="A91" s="42" t="s">
        <v>245</v>
      </c>
      <c r="B91" s="113">
        <v>73</v>
      </c>
      <c r="C91" s="64">
        <v>778.1</v>
      </c>
      <c r="D91" s="65">
        <v>88.206189276718248</v>
      </c>
      <c r="E91" s="64">
        <v>8699.2000000000007</v>
      </c>
      <c r="F91" s="65">
        <v>94.330699410988458</v>
      </c>
      <c r="G91" s="64">
        <v>384351.4</v>
      </c>
      <c r="H91" s="65">
        <v>100.76049415453474</v>
      </c>
      <c r="I91" s="66">
        <v>-0.97736654530203348</v>
      </c>
      <c r="J91" s="45">
        <v>-6.3812655917357949E-2</v>
      </c>
    </row>
    <row r="92" spans="1:10" x14ac:dyDescent="0.3">
      <c r="A92" s="42" t="s">
        <v>246</v>
      </c>
      <c r="B92" s="113">
        <v>78</v>
      </c>
      <c r="C92" s="64">
        <v>5874.8</v>
      </c>
      <c r="D92" s="65">
        <v>98.306309869894676</v>
      </c>
      <c r="E92" s="64">
        <v>54283.199999999997</v>
      </c>
      <c r="F92" s="65">
        <v>98.201106898774981</v>
      </c>
      <c r="G92" s="64">
        <v>1764853</v>
      </c>
      <c r="H92" s="65">
        <v>102.15011997362548</v>
      </c>
      <c r="I92" s="66">
        <v>-0.9692420841849152</v>
      </c>
      <c r="J92" s="45">
        <v>-3.8658917638766443E-2</v>
      </c>
    </row>
    <row r="93" spans="1:10" x14ac:dyDescent="0.3">
      <c r="A93" s="42" t="s">
        <v>247</v>
      </c>
      <c r="B93" s="113">
        <v>49</v>
      </c>
      <c r="C93" s="64">
        <v>89.3</v>
      </c>
      <c r="D93" s="65">
        <v>98.852664576802511</v>
      </c>
      <c r="E93" s="64">
        <v>334.8</v>
      </c>
      <c r="F93" s="65">
        <v>78.184113712374582</v>
      </c>
      <c r="G93" s="64">
        <v>2241.9</v>
      </c>
      <c r="H93" s="65">
        <v>70.007043836642922</v>
      </c>
      <c r="I93" s="66">
        <v>-0.85066238458450427</v>
      </c>
      <c r="J93" s="45">
        <v>0.11680353043919901</v>
      </c>
    </row>
    <row r="94" spans="1:10" x14ac:dyDescent="0.3">
      <c r="A94" s="44" t="s">
        <v>248</v>
      </c>
      <c r="B94" s="112">
        <v>31</v>
      </c>
      <c r="C94" s="61">
        <v>13.8</v>
      </c>
      <c r="D94" s="62">
        <v>42</v>
      </c>
      <c r="E94" s="61">
        <v>471.6</v>
      </c>
      <c r="F94" s="62">
        <v>53.388804071246817</v>
      </c>
      <c r="G94" s="61">
        <v>20991.8</v>
      </c>
      <c r="H94" s="62">
        <v>40.991473258180321</v>
      </c>
      <c r="I94" s="63">
        <v>-0.97753408473785008</v>
      </c>
      <c r="J94" s="46">
        <v>0.30243681984746584</v>
      </c>
    </row>
    <row r="95" spans="1:10" x14ac:dyDescent="0.3">
      <c r="A95" s="44" t="s">
        <v>249</v>
      </c>
      <c r="B95" s="112">
        <v>33</v>
      </c>
      <c r="C95" s="61">
        <v>306.39999999999998</v>
      </c>
      <c r="D95" s="62">
        <v>46.652408930669793</v>
      </c>
      <c r="E95" s="61">
        <v>4729.6000000000004</v>
      </c>
      <c r="F95" s="62">
        <v>39.423206130112668</v>
      </c>
      <c r="G95" s="61">
        <v>342392.4</v>
      </c>
      <c r="H95" s="62">
        <v>38.465321473257006</v>
      </c>
      <c r="I95" s="63">
        <v>-0.98618660928221547</v>
      </c>
      <c r="J95" s="46">
        <v>2.4902551705479184E-2</v>
      </c>
    </row>
    <row r="96" spans="1:10" ht="17.25" thickBot="1" x14ac:dyDescent="0.35">
      <c r="A96" s="53" t="s">
        <v>250</v>
      </c>
      <c r="B96" s="52">
        <v>23</v>
      </c>
      <c r="C96" s="51">
        <v>28.8</v>
      </c>
      <c r="D96" s="41">
        <v>43.75</v>
      </c>
      <c r="E96" s="51">
        <v>581.20000000000005</v>
      </c>
      <c r="F96" s="41">
        <v>55.114020235391287</v>
      </c>
      <c r="G96" s="51">
        <v>4439.5</v>
      </c>
      <c r="H96" s="41">
        <v>40.341273145019599</v>
      </c>
      <c r="I96" s="40">
        <v>-0.86908435634643544</v>
      </c>
      <c r="J96" s="37">
        <v>0.36619436965378677</v>
      </c>
    </row>
    <row r="97" spans="1:10" x14ac:dyDescent="0.3">
      <c r="A97" s="114" t="s">
        <v>251</v>
      </c>
      <c r="B97" s="115" t="s">
        <v>231</v>
      </c>
      <c r="C97" s="116">
        <v>2.5</v>
      </c>
      <c r="D97" s="117">
        <v>10</v>
      </c>
      <c r="E97" s="116">
        <v>38.9</v>
      </c>
      <c r="F97" s="117">
        <v>14.638297872340425</v>
      </c>
      <c r="G97" s="116">
        <v>2994.9</v>
      </c>
      <c r="H97" s="117">
        <v>16.07891865079365</v>
      </c>
      <c r="I97" s="118">
        <v>-0.98701125246251964</v>
      </c>
      <c r="J97" s="119">
        <v>-8.9596869649074068E-2</v>
      </c>
    </row>
    <row r="98" spans="1:10" x14ac:dyDescent="0.3">
      <c r="A98" s="44" t="s">
        <v>252</v>
      </c>
      <c r="B98" s="112">
        <v>13.25</v>
      </c>
      <c r="C98" s="61">
        <v>23033.5</v>
      </c>
      <c r="D98" s="62">
        <v>15.783034276162978</v>
      </c>
      <c r="E98" s="61">
        <v>209646.9</v>
      </c>
      <c r="F98" s="62">
        <v>17.145245028664803</v>
      </c>
      <c r="G98" s="61">
        <v>2059542.2</v>
      </c>
      <c r="H98" s="62">
        <v>17.198508925915558</v>
      </c>
      <c r="I98" s="63">
        <v>-0.89820703843795968</v>
      </c>
      <c r="J98" s="46">
        <v>-3.0970066928589497E-3</v>
      </c>
    </row>
    <row r="99" spans="1:10" x14ac:dyDescent="0.3">
      <c r="A99" s="42" t="s">
        <v>253</v>
      </c>
      <c r="B99" s="113" t="s">
        <v>350</v>
      </c>
      <c r="C99" s="64" t="s">
        <v>350</v>
      </c>
      <c r="D99" s="65" t="s">
        <v>350</v>
      </c>
      <c r="E99" s="64" t="s">
        <v>350</v>
      </c>
      <c r="F99" s="65" t="s">
        <v>350</v>
      </c>
      <c r="G99" s="64">
        <v>29.3</v>
      </c>
      <c r="H99" s="65">
        <v>20</v>
      </c>
      <c r="I99" s="66" t="s">
        <v>350</v>
      </c>
      <c r="J99" s="45" t="s">
        <v>350</v>
      </c>
    </row>
    <row r="100" spans="1:10" x14ac:dyDescent="0.3">
      <c r="A100" s="42" t="s">
        <v>254</v>
      </c>
      <c r="B100" s="113" t="s">
        <v>350</v>
      </c>
      <c r="C100" s="64" t="s">
        <v>350</v>
      </c>
      <c r="D100" s="65" t="s">
        <v>350</v>
      </c>
      <c r="E100" s="64" t="s">
        <v>350</v>
      </c>
      <c r="F100" s="65" t="s">
        <v>350</v>
      </c>
      <c r="G100" s="64">
        <v>351</v>
      </c>
      <c r="H100" s="65">
        <v>2</v>
      </c>
      <c r="I100" s="66" t="s">
        <v>350</v>
      </c>
      <c r="J100" s="45" t="s">
        <v>350</v>
      </c>
    </row>
    <row r="101" spans="1:10" x14ac:dyDescent="0.3">
      <c r="A101" s="44" t="s">
        <v>255</v>
      </c>
      <c r="B101" s="112">
        <v>15.5</v>
      </c>
      <c r="C101" s="61">
        <v>5872.2</v>
      </c>
      <c r="D101" s="62">
        <v>19.994907155839535</v>
      </c>
      <c r="E101" s="61">
        <v>35365.199999999997</v>
      </c>
      <c r="F101" s="62">
        <v>20.650002644375103</v>
      </c>
      <c r="G101" s="61">
        <v>373613.1</v>
      </c>
      <c r="H101" s="62">
        <v>20.386094436903189</v>
      </c>
      <c r="I101" s="63">
        <v>-0.90534271951385004</v>
      </c>
      <c r="J101" s="46">
        <v>1.2945501076173956E-2</v>
      </c>
    </row>
    <row r="102" spans="1:10" x14ac:dyDescent="0.3">
      <c r="A102" s="44" t="s">
        <v>256</v>
      </c>
      <c r="B102" s="112">
        <v>14.5</v>
      </c>
      <c r="C102" s="61">
        <v>415.6</v>
      </c>
      <c r="D102" s="62">
        <v>14.69271523178808</v>
      </c>
      <c r="E102" s="61">
        <v>3452.1</v>
      </c>
      <c r="F102" s="62">
        <v>25.453978830580883</v>
      </c>
      <c r="G102" s="61">
        <v>31872.799999999999</v>
      </c>
      <c r="H102" s="62">
        <v>17.432046777166445</v>
      </c>
      <c r="I102" s="63">
        <v>-0.8916913481087323</v>
      </c>
      <c r="J102" s="46">
        <v>0.46018302703971936</v>
      </c>
    </row>
    <row r="103" spans="1:10" x14ac:dyDescent="0.3">
      <c r="A103" s="42" t="s">
        <v>257</v>
      </c>
      <c r="B103" s="113">
        <v>17.5</v>
      </c>
      <c r="C103" s="64">
        <v>368.6</v>
      </c>
      <c r="D103" s="65">
        <v>19.381093189964158</v>
      </c>
      <c r="E103" s="64">
        <v>4422.6000000000004</v>
      </c>
      <c r="F103" s="65">
        <v>19.017776893025111</v>
      </c>
      <c r="G103" s="64">
        <v>64653.5</v>
      </c>
      <c r="H103" s="65">
        <v>18.454356730669417</v>
      </c>
      <c r="I103" s="66">
        <v>-0.93159535059973553</v>
      </c>
      <c r="J103" s="45">
        <v>3.0530468798153357E-2</v>
      </c>
    </row>
    <row r="104" spans="1:10" x14ac:dyDescent="0.3">
      <c r="A104" s="42" t="s">
        <v>258</v>
      </c>
      <c r="B104" s="113">
        <v>15</v>
      </c>
      <c r="C104" s="64">
        <v>85.2</v>
      </c>
      <c r="D104" s="65">
        <v>24.181818181818183</v>
      </c>
      <c r="E104" s="64">
        <v>2882.4</v>
      </c>
      <c r="F104" s="65">
        <v>17.131814188027658</v>
      </c>
      <c r="G104" s="64">
        <v>13895.9</v>
      </c>
      <c r="H104" s="65">
        <v>15.509336702763939</v>
      </c>
      <c r="I104" s="66">
        <v>-0.79257190969998348</v>
      </c>
      <c r="J104" s="45">
        <v>0.10461295130529825</v>
      </c>
    </row>
    <row r="105" spans="1:10" x14ac:dyDescent="0.3">
      <c r="A105" s="44" t="s">
        <v>259</v>
      </c>
      <c r="B105" s="112" t="s">
        <v>350</v>
      </c>
      <c r="C105" s="61" t="s">
        <v>350</v>
      </c>
      <c r="D105" s="62" t="s">
        <v>350</v>
      </c>
      <c r="E105" s="61" t="s">
        <v>350</v>
      </c>
      <c r="F105" s="62" t="s">
        <v>350</v>
      </c>
      <c r="G105" s="61">
        <v>668388</v>
      </c>
      <c r="H105" s="62">
        <v>15.011434226826335</v>
      </c>
      <c r="I105" s="63" t="s">
        <v>350</v>
      </c>
      <c r="J105" s="46" t="s">
        <v>350</v>
      </c>
    </row>
    <row r="106" spans="1:10" ht="17.25" thickBot="1" x14ac:dyDescent="0.35">
      <c r="A106" s="53" t="s">
        <v>260</v>
      </c>
      <c r="B106" s="52" t="s">
        <v>350</v>
      </c>
      <c r="C106" s="51" t="s">
        <v>350</v>
      </c>
      <c r="D106" s="41" t="s">
        <v>350</v>
      </c>
      <c r="E106" s="51" t="s">
        <v>350</v>
      </c>
      <c r="F106" s="41" t="s">
        <v>350</v>
      </c>
      <c r="G106" s="51">
        <v>1490866.5</v>
      </c>
      <c r="H106" s="41">
        <v>15.014711578803334</v>
      </c>
      <c r="I106" s="40" t="s">
        <v>350</v>
      </c>
      <c r="J106" s="37" t="s">
        <v>350</v>
      </c>
    </row>
    <row r="108" spans="1:10" ht="21.75" thickBot="1" x14ac:dyDescent="0.35">
      <c r="A108" s="120" t="str">
        <f>"Prisrapport fryst-omsetning uke "&amp;MID(A2,14,2)</f>
        <v>Prisrapport fryst-omsetning uke 09</v>
      </c>
      <c r="B108" s="121"/>
      <c r="C108" s="121"/>
      <c r="D108" s="121"/>
      <c r="E108" s="121"/>
      <c r="F108" s="121"/>
      <c r="G108" s="121"/>
      <c r="H108" s="121"/>
      <c r="I108" s="121"/>
      <c r="J108" s="121"/>
    </row>
    <row r="109" spans="1:10" x14ac:dyDescent="0.3">
      <c r="A109" s="55" t="s">
        <v>152</v>
      </c>
      <c r="B109" s="54" t="s">
        <v>153</v>
      </c>
      <c r="C109" s="110" t="str">
        <f>"Uke "&amp;MID(A2,14,7)</f>
        <v>Uke 09 2026</v>
      </c>
      <c r="D109" s="110"/>
      <c r="E109" s="110" t="s">
        <v>154</v>
      </c>
      <c r="F109" s="110"/>
      <c r="G109" s="110" t="s">
        <v>155</v>
      </c>
      <c r="H109" s="110"/>
      <c r="I109" s="110" t="s">
        <v>156</v>
      </c>
      <c r="J109" s="111"/>
    </row>
    <row r="110" spans="1:10" x14ac:dyDescent="0.3">
      <c r="A110" s="49" t="s">
        <v>157</v>
      </c>
      <c r="B110" s="48" t="s">
        <v>158</v>
      </c>
      <c r="C110" s="48" t="s">
        <v>4</v>
      </c>
      <c r="D110" s="48" t="s">
        <v>159</v>
      </c>
      <c r="E110" s="48" t="s">
        <v>4</v>
      </c>
      <c r="F110" s="48" t="s">
        <v>159</v>
      </c>
      <c r="G110" s="48" t="s">
        <v>4</v>
      </c>
      <c r="H110" s="48" t="s">
        <v>159</v>
      </c>
      <c r="I110" s="48" t="s">
        <v>160</v>
      </c>
      <c r="J110" s="47" t="s">
        <v>161</v>
      </c>
    </row>
    <row r="111" spans="1:10" ht="17.25" thickBot="1" x14ac:dyDescent="0.35">
      <c r="A111" s="109" t="s">
        <v>162</v>
      </c>
      <c r="B111" s="43"/>
      <c r="C111" s="48" t="s">
        <v>163</v>
      </c>
      <c r="D111" s="48" t="s">
        <v>158</v>
      </c>
      <c r="E111" s="48" t="s">
        <v>163</v>
      </c>
      <c r="F111" s="48" t="s">
        <v>158</v>
      </c>
      <c r="G111" s="48" t="s">
        <v>163</v>
      </c>
      <c r="H111" s="48" t="s">
        <v>158</v>
      </c>
      <c r="I111" s="48" t="s">
        <v>164</v>
      </c>
      <c r="J111" s="47" t="s">
        <v>165</v>
      </c>
    </row>
    <row r="112" spans="1:10" x14ac:dyDescent="0.3">
      <c r="A112" s="114" t="s">
        <v>261</v>
      </c>
      <c r="B112" s="115">
        <v>73</v>
      </c>
      <c r="C112" s="116">
        <v>3340.5</v>
      </c>
      <c r="D112" s="117">
        <v>107.34611585092051</v>
      </c>
      <c r="E112" s="116">
        <v>297463</v>
      </c>
      <c r="F112" s="117">
        <v>108.34700280270246</v>
      </c>
      <c r="G112" s="116">
        <v>1110877.3</v>
      </c>
      <c r="H112" s="117">
        <v>99.99023791606821</v>
      </c>
      <c r="I112" s="118">
        <v>-0.73222695251761827</v>
      </c>
      <c r="J112" s="119">
        <v>8.3575807606827771E-2</v>
      </c>
    </row>
    <row r="113" spans="1:10" x14ac:dyDescent="0.3">
      <c r="A113" s="42" t="s">
        <v>262</v>
      </c>
      <c r="B113" s="113">
        <v>70.5</v>
      </c>
      <c r="C113" s="64">
        <v>26688</v>
      </c>
      <c r="D113" s="65">
        <v>103.44012477517985</v>
      </c>
      <c r="E113" s="64">
        <v>717772.7</v>
      </c>
      <c r="F113" s="65">
        <v>102.80649001463068</v>
      </c>
      <c r="G113" s="64" t="s">
        <v>350</v>
      </c>
      <c r="H113" s="65" t="s">
        <v>350</v>
      </c>
      <c r="I113" s="66" t="s">
        <v>350</v>
      </c>
      <c r="J113" s="45" t="s">
        <v>350</v>
      </c>
    </row>
    <row r="114" spans="1:10" x14ac:dyDescent="0.3">
      <c r="A114" s="42" t="s">
        <v>263</v>
      </c>
      <c r="B114" s="113">
        <v>68</v>
      </c>
      <c r="C114" s="64">
        <v>186900</v>
      </c>
      <c r="D114" s="65">
        <v>104.09712158908506</v>
      </c>
      <c r="E114" s="64">
        <v>1902752</v>
      </c>
      <c r="F114" s="65">
        <v>104.27284774560341</v>
      </c>
      <c r="G114" s="64" t="s">
        <v>350</v>
      </c>
      <c r="H114" s="65" t="s">
        <v>350</v>
      </c>
      <c r="I114" s="66" t="s">
        <v>350</v>
      </c>
      <c r="J114" s="45" t="s">
        <v>350</v>
      </c>
    </row>
    <row r="115" spans="1:10" x14ac:dyDescent="0.3">
      <c r="A115" s="42" t="s">
        <v>264</v>
      </c>
      <c r="B115" s="113">
        <v>65.5</v>
      </c>
      <c r="C115" s="64">
        <v>226161</v>
      </c>
      <c r="D115" s="65">
        <v>101.53894504357515</v>
      </c>
      <c r="E115" s="64">
        <v>2275541.6</v>
      </c>
      <c r="F115" s="65">
        <v>103.47548669019031</v>
      </c>
      <c r="G115" s="64">
        <v>13797132.1</v>
      </c>
      <c r="H115" s="65">
        <v>82.318761321238924</v>
      </c>
      <c r="I115" s="66">
        <v>-0.835071405890214</v>
      </c>
      <c r="J115" s="45">
        <v>0.25700976338054754</v>
      </c>
    </row>
    <row r="116" spans="1:10" x14ac:dyDescent="0.3">
      <c r="A116" s="42" t="s">
        <v>265</v>
      </c>
      <c r="B116" s="113">
        <v>63</v>
      </c>
      <c r="C116" s="64">
        <v>50838</v>
      </c>
      <c r="D116" s="65">
        <v>96.004623509972859</v>
      </c>
      <c r="E116" s="64">
        <v>729241.5</v>
      </c>
      <c r="F116" s="65">
        <v>97.885280267236595</v>
      </c>
      <c r="G116" s="64">
        <v>3674240.1</v>
      </c>
      <c r="H116" s="65">
        <v>80.246827892677032</v>
      </c>
      <c r="I116" s="66">
        <v>-0.8015258991920533</v>
      </c>
      <c r="J116" s="45">
        <v>0.21980248737245314</v>
      </c>
    </row>
    <row r="117" spans="1:10" x14ac:dyDescent="0.3">
      <c r="A117" s="44" t="s">
        <v>266</v>
      </c>
      <c r="B117" s="112" t="s">
        <v>350</v>
      </c>
      <c r="C117" s="61" t="s">
        <v>350</v>
      </c>
      <c r="D117" s="62" t="s">
        <v>350</v>
      </c>
      <c r="E117" s="61">
        <v>9853.5</v>
      </c>
      <c r="F117" s="62">
        <v>193.83513971438558</v>
      </c>
      <c r="G117" s="61">
        <v>544319.19999999995</v>
      </c>
      <c r="H117" s="62">
        <v>156.23061533091243</v>
      </c>
      <c r="I117" s="63">
        <v>-0.98189757039619396</v>
      </c>
      <c r="J117" s="46">
        <v>0.24069881760257372</v>
      </c>
    </row>
    <row r="118" spans="1:10" x14ac:dyDescent="0.3">
      <c r="A118" s="44" t="s">
        <v>267</v>
      </c>
      <c r="B118" s="112" t="s">
        <v>350</v>
      </c>
      <c r="C118" s="61" t="s">
        <v>350</v>
      </c>
      <c r="D118" s="62" t="s">
        <v>350</v>
      </c>
      <c r="E118" s="61">
        <v>2366</v>
      </c>
      <c r="F118" s="62">
        <v>165</v>
      </c>
      <c r="G118" s="61">
        <v>1966.3</v>
      </c>
      <c r="H118" s="62">
        <v>150</v>
      </c>
      <c r="I118" s="63">
        <v>0.20327518689925242</v>
      </c>
      <c r="J118" s="46">
        <v>0.1</v>
      </c>
    </row>
    <row r="119" spans="1:10" x14ac:dyDescent="0.3">
      <c r="A119" s="44" t="s">
        <v>268</v>
      </c>
      <c r="B119" s="112">
        <v>119.28</v>
      </c>
      <c r="C119" s="61">
        <v>3713.3</v>
      </c>
      <c r="D119" s="62">
        <v>214.9</v>
      </c>
      <c r="E119" s="61">
        <v>83897.4</v>
      </c>
      <c r="F119" s="62">
        <v>190.76585221368049</v>
      </c>
      <c r="G119" s="61">
        <v>818294</v>
      </c>
      <c r="H119" s="62">
        <v>159.81344486338887</v>
      </c>
      <c r="I119" s="63">
        <v>-0.8974727909528849</v>
      </c>
      <c r="J119" s="46">
        <v>0.1936783690305296</v>
      </c>
    </row>
    <row r="120" spans="1:10" x14ac:dyDescent="0.3">
      <c r="A120" s="44" t="s">
        <v>269</v>
      </c>
      <c r="B120" s="112" t="s">
        <v>350</v>
      </c>
      <c r="C120" s="61" t="s">
        <v>350</v>
      </c>
      <c r="D120" s="62" t="s">
        <v>350</v>
      </c>
      <c r="E120" s="61" t="s">
        <v>350</v>
      </c>
      <c r="F120" s="62" t="s">
        <v>350</v>
      </c>
      <c r="G120" s="61">
        <v>867.4</v>
      </c>
      <c r="H120" s="62">
        <v>150</v>
      </c>
      <c r="I120" s="63" t="s">
        <v>350</v>
      </c>
      <c r="J120" s="46" t="s">
        <v>350</v>
      </c>
    </row>
    <row r="121" spans="1:10" x14ac:dyDescent="0.3">
      <c r="A121" s="42" t="s">
        <v>270</v>
      </c>
      <c r="B121" s="113">
        <v>25.7</v>
      </c>
      <c r="C121" s="64">
        <v>56023.7</v>
      </c>
      <c r="D121" s="65">
        <v>47.906593170919777</v>
      </c>
      <c r="E121" s="64">
        <v>399191.1</v>
      </c>
      <c r="F121" s="65">
        <v>43.069170137854378</v>
      </c>
      <c r="G121" s="64">
        <v>7243873</v>
      </c>
      <c r="H121" s="65">
        <v>32.710114639418414</v>
      </c>
      <c r="I121" s="66">
        <v>-0.94489258715606972</v>
      </c>
      <c r="J121" s="45">
        <v>0.31669272983691837</v>
      </c>
    </row>
    <row r="122" spans="1:10" x14ac:dyDescent="0.3">
      <c r="A122" s="42" t="s">
        <v>271</v>
      </c>
      <c r="B122" s="113">
        <v>24.699999999999996</v>
      </c>
      <c r="C122" s="64">
        <v>291399.09999999998</v>
      </c>
      <c r="D122" s="65">
        <v>47.692851689359792</v>
      </c>
      <c r="E122" s="64">
        <v>1151042.6000000001</v>
      </c>
      <c r="F122" s="65">
        <v>43.90362232950428</v>
      </c>
      <c r="G122" s="64">
        <v>12295164.1</v>
      </c>
      <c r="H122" s="65">
        <v>32.41455856335174</v>
      </c>
      <c r="I122" s="66">
        <v>-0.90638249391075643</v>
      </c>
      <c r="J122" s="45">
        <v>0.35444146936932847</v>
      </c>
    </row>
    <row r="123" spans="1:10" x14ac:dyDescent="0.3">
      <c r="A123" s="42" t="s">
        <v>272</v>
      </c>
      <c r="B123" s="113">
        <v>22.600000000000005</v>
      </c>
      <c r="C123" s="64">
        <v>246131</v>
      </c>
      <c r="D123" s="65">
        <v>33.976063712503908</v>
      </c>
      <c r="E123" s="64">
        <v>1602617.4</v>
      </c>
      <c r="F123" s="65">
        <v>31.829962885879581</v>
      </c>
      <c r="G123" s="64">
        <v>8122326.0999999996</v>
      </c>
      <c r="H123" s="65">
        <v>29.917161628146783</v>
      </c>
      <c r="I123" s="66">
        <v>-0.80268984767799456</v>
      </c>
      <c r="J123" s="45">
        <v>6.3936588688052187E-2</v>
      </c>
    </row>
    <row r="124" spans="1:10" x14ac:dyDescent="0.3">
      <c r="A124" s="44" t="s">
        <v>273</v>
      </c>
      <c r="B124" s="112">
        <v>46.88</v>
      </c>
      <c r="C124" s="61">
        <v>62924.4</v>
      </c>
      <c r="D124" s="62">
        <v>75.437088951185871</v>
      </c>
      <c r="E124" s="61">
        <v>461521.9</v>
      </c>
      <c r="F124" s="62">
        <v>77.473998372862098</v>
      </c>
      <c r="G124" s="61">
        <v>973028.5</v>
      </c>
      <c r="H124" s="62">
        <v>61.198192830023409</v>
      </c>
      <c r="I124" s="63">
        <v>-0.5256851161091376</v>
      </c>
      <c r="J124" s="46">
        <v>0.26595238830081747</v>
      </c>
    </row>
    <row r="125" spans="1:10" x14ac:dyDescent="0.3">
      <c r="A125" s="42" t="s">
        <v>274</v>
      </c>
      <c r="B125" s="113" t="s">
        <v>350</v>
      </c>
      <c r="C125" s="64" t="s">
        <v>350</v>
      </c>
      <c r="D125" s="65" t="s">
        <v>350</v>
      </c>
      <c r="E125" s="64" t="s">
        <v>350</v>
      </c>
      <c r="F125" s="65" t="s">
        <v>350</v>
      </c>
      <c r="G125" s="64">
        <v>214.4</v>
      </c>
      <c r="H125" s="65">
        <v>24.157462686567165</v>
      </c>
      <c r="I125" s="66" t="s">
        <v>350</v>
      </c>
      <c r="J125" s="45" t="s">
        <v>350</v>
      </c>
    </row>
    <row r="126" spans="1:10" ht="17.25" thickBot="1" x14ac:dyDescent="0.35">
      <c r="A126" s="50" t="s">
        <v>275</v>
      </c>
      <c r="B126" s="39" t="s">
        <v>350</v>
      </c>
      <c r="C126" s="38" t="s">
        <v>350</v>
      </c>
      <c r="D126" s="58" t="s">
        <v>350</v>
      </c>
      <c r="E126" s="38">
        <v>660.8</v>
      </c>
      <c r="F126" s="58">
        <v>28.03731234866828</v>
      </c>
      <c r="G126" s="38">
        <v>531577.59999999998</v>
      </c>
      <c r="H126" s="58">
        <v>29.004167218483246</v>
      </c>
      <c r="I126" s="57">
        <v>-0.99875690774028092</v>
      </c>
      <c r="J126" s="56">
        <v>-3.3335032946535587E-2</v>
      </c>
    </row>
    <row r="127" spans="1:10" x14ac:dyDescent="0.3">
      <c r="A127" s="114" t="s">
        <v>276</v>
      </c>
      <c r="B127" s="115" t="s">
        <v>350</v>
      </c>
      <c r="C127" s="116" t="s">
        <v>350</v>
      </c>
      <c r="D127" s="117" t="s">
        <v>350</v>
      </c>
      <c r="E127" s="116">
        <v>689696.7</v>
      </c>
      <c r="F127" s="117">
        <v>76.488948127488499</v>
      </c>
      <c r="G127" s="116">
        <v>2757419.8</v>
      </c>
      <c r="H127" s="117">
        <v>64.603990986733436</v>
      </c>
      <c r="I127" s="118">
        <v>-0.74987606167185716</v>
      </c>
      <c r="J127" s="119">
        <v>0.18396629928320779</v>
      </c>
    </row>
    <row r="128" spans="1:10" x14ac:dyDescent="0.3">
      <c r="A128" s="42" t="s">
        <v>277</v>
      </c>
      <c r="B128" s="113">
        <v>30.5</v>
      </c>
      <c r="C128" s="64">
        <v>70586.600000000006</v>
      </c>
      <c r="D128" s="65">
        <v>74.806854558797269</v>
      </c>
      <c r="E128" s="64">
        <v>1327267.3</v>
      </c>
      <c r="F128" s="65">
        <v>72.74169211456676</v>
      </c>
      <c r="G128" s="64">
        <v>15115578.6</v>
      </c>
      <c r="H128" s="65">
        <v>56.313220706818171</v>
      </c>
      <c r="I128" s="66">
        <v>-0.91219209432049131</v>
      </c>
      <c r="J128" s="45">
        <v>0.29173382735964698</v>
      </c>
    </row>
    <row r="129" spans="1:10" x14ac:dyDescent="0.3">
      <c r="A129" s="42" t="s">
        <v>278</v>
      </c>
      <c r="B129" s="113">
        <v>26.5</v>
      </c>
      <c r="C129" s="64">
        <v>55668.2</v>
      </c>
      <c r="D129" s="65">
        <v>72.002675854437541</v>
      </c>
      <c r="E129" s="64">
        <v>602532.30000000005</v>
      </c>
      <c r="F129" s="65">
        <v>72.010490793953807</v>
      </c>
      <c r="G129" s="64">
        <v>4513057.3</v>
      </c>
      <c r="H129" s="65">
        <v>55.253070229535048</v>
      </c>
      <c r="I129" s="66">
        <v>-0.86649132507136573</v>
      </c>
      <c r="J129" s="45">
        <v>0.30328487620333583</v>
      </c>
    </row>
    <row r="130" spans="1:10" x14ac:dyDescent="0.3">
      <c r="A130" s="44" t="s">
        <v>279</v>
      </c>
      <c r="B130" s="112" t="s">
        <v>350</v>
      </c>
      <c r="C130" s="61" t="s">
        <v>350</v>
      </c>
      <c r="D130" s="62" t="s">
        <v>350</v>
      </c>
      <c r="E130" s="61">
        <v>2220.6999999999998</v>
      </c>
      <c r="F130" s="62">
        <v>73</v>
      </c>
      <c r="G130" s="61">
        <v>69311.8</v>
      </c>
      <c r="H130" s="62">
        <v>52.620336478677487</v>
      </c>
      <c r="I130" s="63">
        <v>-0.96796072241667364</v>
      </c>
      <c r="J130" s="46">
        <v>0.38729633607684444</v>
      </c>
    </row>
    <row r="131" spans="1:10" x14ac:dyDescent="0.3">
      <c r="A131" s="44" t="s">
        <v>280</v>
      </c>
      <c r="B131" s="112" t="s">
        <v>350</v>
      </c>
      <c r="C131" s="61" t="s">
        <v>350</v>
      </c>
      <c r="D131" s="62" t="s">
        <v>350</v>
      </c>
      <c r="E131" s="61">
        <v>1803.2</v>
      </c>
      <c r="F131" s="62">
        <v>67.809746954076857</v>
      </c>
      <c r="G131" s="61">
        <v>398095.3</v>
      </c>
      <c r="H131" s="62">
        <v>49.702249965189218</v>
      </c>
      <c r="I131" s="63">
        <v>-0.99547043132636825</v>
      </c>
      <c r="J131" s="46">
        <v>0.36431946243016938</v>
      </c>
    </row>
    <row r="132" spans="1:10" x14ac:dyDescent="0.3">
      <c r="A132" s="42" t="s">
        <v>281</v>
      </c>
      <c r="B132" s="113" t="s">
        <v>350</v>
      </c>
      <c r="C132" s="64" t="s">
        <v>350</v>
      </c>
      <c r="D132" s="65" t="s">
        <v>350</v>
      </c>
      <c r="E132" s="64" t="s">
        <v>350</v>
      </c>
      <c r="F132" s="65" t="s">
        <v>350</v>
      </c>
      <c r="G132" s="64">
        <v>126816.9</v>
      </c>
      <c r="H132" s="65">
        <v>84.9130540762295</v>
      </c>
      <c r="I132" s="66" t="s">
        <v>350</v>
      </c>
      <c r="J132" s="45" t="s">
        <v>350</v>
      </c>
    </row>
    <row r="133" spans="1:10" x14ac:dyDescent="0.3">
      <c r="A133" s="44" t="s">
        <v>282</v>
      </c>
      <c r="B133" s="112" t="s">
        <v>350</v>
      </c>
      <c r="C133" s="61" t="s">
        <v>350</v>
      </c>
      <c r="D133" s="62" t="s">
        <v>350</v>
      </c>
      <c r="E133" s="61">
        <v>39262.800000000003</v>
      </c>
      <c r="F133" s="62">
        <v>156.65141682044225</v>
      </c>
      <c r="G133" s="61">
        <v>942996.2</v>
      </c>
      <c r="H133" s="62">
        <v>135.76958865756191</v>
      </c>
      <c r="I133" s="63">
        <v>-0.95836377707566578</v>
      </c>
      <c r="J133" s="46">
        <v>0.15380342806774269</v>
      </c>
    </row>
    <row r="134" spans="1:10" x14ac:dyDescent="0.3">
      <c r="A134" s="42" t="s">
        <v>283</v>
      </c>
      <c r="B134" s="113" t="s">
        <v>350</v>
      </c>
      <c r="C134" s="64" t="s">
        <v>350</v>
      </c>
      <c r="D134" s="65" t="s">
        <v>350</v>
      </c>
      <c r="E134" s="64">
        <v>3613</v>
      </c>
      <c r="F134" s="65">
        <v>88.917520066426789</v>
      </c>
      <c r="G134" s="64">
        <v>5249</v>
      </c>
      <c r="H134" s="65">
        <v>78.861411697466181</v>
      </c>
      <c r="I134" s="66">
        <v>-0.31167841493617832</v>
      </c>
      <c r="J134" s="45">
        <v>0.12751621043177078</v>
      </c>
    </row>
    <row r="135" spans="1:10" x14ac:dyDescent="0.3">
      <c r="A135" s="44" t="s">
        <v>284</v>
      </c>
      <c r="B135" s="112" t="s">
        <v>350</v>
      </c>
      <c r="C135" s="61" t="s">
        <v>350</v>
      </c>
      <c r="D135" s="62" t="s">
        <v>350</v>
      </c>
      <c r="E135" s="61">
        <v>38103.1</v>
      </c>
      <c r="F135" s="62">
        <v>103.73619434439421</v>
      </c>
      <c r="G135" s="61">
        <v>536231.80000000005</v>
      </c>
      <c r="H135" s="62">
        <v>95.592479201920071</v>
      </c>
      <c r="I135" s="63">
        <v>-0.92894285642888019</v>
      </c>
      <c r="J135" s="46">
        <v>8.5192006844724263E-2</v>
      </c>
    </row>
    <row r="136" spans="1:10" x14ac:dyDescent="0.3">
      <c r="A136" s="44" t="s">
        <v>285</v>
      </c>
      <c r="B136" s="112" t="s">
        <v>350</v>
      </c>
      <c r="C136" s="61" t="s">
        <v>350</v>
      </c>
      <c r="D136" s="62" t="s">
        <v>350</v>
      </c>
      <c r="E136" s="61">
        <v>100776.4</v>
      </c>
      <c r="F136" s="62">
        <v>102.15936863455269</v>
      </c>
      <c r="G136" s="61">
        <v>813012.4</v>
      </c>
      <c r="H136" s="62">
        <v>90.559759583146729</v>
      </c>
      <c r="I136" s="63">
        <v>-0.87604567900809382</v>
      </c>
      <c r="J136" s="46">
        <v>0.12808789582481028</v>
      </c>
    </row>
    <row r="137" spans="1:10" x14ac:dyDescent="0.3">
      <c r="A137" s="44" t="s">
        <v>286</v>
      </c>
      <c r="B137" s="112" t="s">
        <v>350</v>
      </c>
      <c r="C137" s="61" t="s">
        <v>350</v>
      </c>
      <c r="D137" s="62" t="s">
        <v>350</v>
      </c>
      <c r="E137" s="61">
        <v>43619.1</v>
      </c>
      <c r="F137" s="62">
        <v>101.3892823671174</v>
      </c>
      <c r="G137" s="61">
        <v>295800.7</v>
      </c>
      <c r="H137" s="62">
        <v>88.62499099223605</v>
      </c>
      <c r="I137" s="63">
        <v>-0.8525388885151387</v>
      </c>
      <c r="J137" s="46">
        <v>0.14402586936228362</v>
      </c>
    </row>
    <row r="138" spans="1:10" x14ac:dyDescent="0.3">
      <c r="A138" s="42" t="s">
        <v>287</v>
      </c>
      <c r="B138" s="113" t="s">
        <v>350</v>
      </c>
      <c r="C138" s="64" t="s">
        <v>350</v>
      </c>
      <c r="D138" s="65" t="s">
        <v>350</v>
      </c>
      <c r="E138" s="64" t="s">
        <v>350</v>
      </c>
      <c r="F138" s="65" t="s">
        <v>350</v>
      </c>
      <c r="G138" s="64" t="s">
        <v>350</v>
      </c>
      <c r="H138" s="65" t="s">
        <v>350</v>
      </c>
      <c r="I138" s="66" t="s">
        <v>350</v>
      </c>
      <c r="J138" s="45" t="s">
        <v>350</v>
      </c>
    </row>
    <row r="139" spans="1:10" x14ac:dyDescent="0.3">
      <c r="A139" s="42" t="s">
        <v>288</v>
      </c>
      <c r="B139" s="113" t="s">
        <v>350</v>
      </c>
      <c r="C139" s="64" t="s">
        <v>350</v>
      </c>
      <c r="D139" s="65" t="s">
        <v>350</v>
      </c>
      <c r="E139" s="64" t="s">
        <v>350</v>
      </c>
      <c r="F139" s="65" t="s">
        <v>350</v>
      </c>
      <c r="G139" s="64" t="s">
        <v>350</v>
      </c>
      <c r="H139" s="65" t="s">
        <v>350</v>
      </c>
      <c r="I139" s="66" t="s">
        <v>350</v>
      </c>
      <c r="J139" s="45" t="s">
        <v>350</v>
      </c>
    </row>
    <row r="140" spans="1:10" ht="17.25" thickBot="1" x14ac:dyDescent="0.35">
      <c r="A140" s="50" t="s">
        <v>289</v>
      </c>
      <c r="B140" s="39" t="s">
        <v>350</v>
      </c>
      <c r="C140" s="38" t="s">
        <v>350</v>
      </c>
      <c r="D140" s="58" t="s">
        <v>350</v>
      </c>
      <c r="E140" s="38">
        <v>19903.7</v>
      </c>
      <c r="F140" s="58">
        <v>101.70919978476438</v>
      </c>
      <c r="G140" s="38">
        <v>448766.5</v>
      </c>
      <c r="H140" s="58">
        <v>90.397302729216378</v>
      </c>
      <c r="I140" s="57">
        <v>-0.95564798174551802</v>
      </c>
      <c r="J140" s="56">
        <v>0.12513533826814061</v>
      </c>
    </row>
    <row r="141" spans="1:10" x14ac:dyDescent="0.3">
      <c r="A141" s="114" t="s">
        <v>290</v>
      </c>
      <c r="B141" s="115" t="s">
        <v>350</v>
      </c>
      <c r="C141" s="116" t="s">
        <v>350</v>
      </c>
      <c r="D141" s="117" t="s">
        <v>350</v>
      </c>
      <c r="E141" s="116" t="s">
        <v>350</v>
      </c>
      <c r="F141" s="117" t="s">
        <v>350</v>
      </c>
      <c r="G141" s="116" t="s">
        <v>350</v>
      </c>
      <c r="H141" s="117" t="s">
        <v>350</v>
      </c>
      <c r="I141" s="118" t="s">
        <v>350</v>
      </c>
      <c r="J141" s="119" t="s">
        <v>350</v>
      </c>
    </row>
    <row r="142" spans="1:10" x14ac:dyDescent="0.3">
      <c r="A142" s="42" t="s">
        <v>291</v>
      </c>
      <c r="B142" s="113" t="s">
        <v>350</v>
      </c>
      <c r="C142" s="64" t="s">
        <v>350</v>
      </c>
      <c r="D142" s="65" t="s">
        <v>350</v>
      </c>
      <c r="E142" s="64">
        <v>1154763.3</v>
      </c>
      <c r="F142" s="65">
        <v>181.20242580082109</v>
      </c>
      <c r="G142" s="64">
        <v>7750675.7000000002</v>
      </c>
      <c r="H142" s="65">
        <v>215.57991762379231</v>
      </c>
      <c r="I142" s="66">
        <v>-0.85101127376546026</v>
      </c>
      <c r="J142" s="45">
        <v>-0.15946518674788276</v>
      </c>
    </row>
    <row r="143" spans="1:10" x14ac:dyDescent="0.3">
      <c r="A143" s="44" t="s">
        <v>292</v>
      </c>
      <c r="B143" s="112">
        <v>12</v>
      </c>
      <c r="C143" s="61">
        <v>4824.3999999999996</v>
      </c>
      <c r="D143" s="62">
        <v>50</v>
      </c>
      <c r="E143" s="61">
        <v>20973.4</v>
      </c>
      <c r="F143" s="62">
        <v>38.512469127561573</v>
      </c>
      <c r="G143" s="61">
        <v>110926.2</v>
      </c>
      <c r="H143" s="62">
        <v>33.556607978998649</v>
      </c>
      <c r="I143" s="63">
        <v>-0.81092474095389544</v>
      </c>
      <c r="J143" s="46">
        <v>0.14768659429655531</v>
      </c>
    </row>
    <row r="144" spans="1:10" x14ac:dyDescent="0.3">
      <c r="A144" s="44" t="s">
        <v>293</v>
      </c>
      <c r="B144" s="112">
        <v>12</v>
      </c>
      <c r="C144" s="61">
        <v>37098.6</v>
      </c>
      <c r="D144" s="62">
        <v>43.375350013208042</v>
      </c>
      <c r="E144" s="61">
        <v>364081.2</v>
      </c>
      <c r="F144" s="62">
        <v>40.908365633820146</v>
      </c>
      <c r="G144" s="61">
        <v>677861.8</v>
      </c>
      <c r="H144" s="62">
        <v>27.174631020659373</v>
      </c>
      <c r="I144" s="63">
        <v>-0.46289759948119219</v>
      </c>
      <c r="J144" s="46">
        <v>0.50538808062268714</v>
      </c>
    </row>
    <row r="145" spans="1:10" x14ac:dyDescent="0.3">
      <c r="A145" s="44" t="s">
        <v>294</v>
      </c>
      <c r="B145" s="112">
        <v>4</v>
      </c>
      <c r="C145" s="61">
        <v>6157.2</v>
      </c>
      <c r="D145" s="62">
        <v>30.049999999999997</v>
      </c>
      <c r="E145" s="61">
        <v>109622.8</v>
      </c>
      <c r="F145" s="62">
        <v>28.971119383923781</v>
      </c>
      <c r="G145" s="61">
        <v>231572.6</v>
      </c>
      <c r="H145" s="62">
        <v>24.738569183055333</v>
      </c>
      <c r="I145" s="63">
        <v>-0.52661584315242826</v>
      </c>
      <c r="J145" s="46">
        <v>0.17109114797825623</v>
      </c>
    </row>
    <row r="146" spans="1:10" x14ac:dyDescent="0.3">
      <c r="A146" s="42" t="s">
        <v>295</v>
      </c>
      <c r="B146" s="113">
        <v>17</v>
      </c>
      <c r="C146" s="64">
        <v>490.4</v>
      </c>
      <c r="D146" s="65">
        <v>40.284755923494146</v>
      </c>
      <c r="E146" s="64">
        <v>181188.4</v>
      </c>
      <c r="F146" s="65">
        <v>57.117842409575616</v>
      </c>
      <c r="G146" s="64">
        <v>317974.59999999998</v>
      </c>
      <c r="H146" s="65">
        <v>40.151131206777599</v>
      </c>
      <c r="I146" s="66">
        <v>-0.43017964327968333</v>
      </c>
      <c r="J146" s="45">
        <v>0.42257118773116903</v>
      </c>
    </row>
    <row r="147" spans="1:10" x14ac:dyDescent="0.3">
      <c r="A147" s="42" t="s">
        <v>296</v>
      </c>
      <c r="B147" s="113">
        <v>12</v>
      </c>
      <c r="C147" s="64">
        <v>135.80000000000001</v>
      </c>
      <c r="D147" s="65">
        <v>34.442474226804123</v>
      </c>
      <c r="E147" s="64">
        <v>330.4</v>
      </c>
      <c r="F147" s="65">
        <v>42.122542372881355</v>
      </c>
      <c r="G147" s="64">
        <v>2146.1999999999998</v>
      </c>
      <c r="H147" s="65">
        <v>37.862818003913894</v>
      </c>
      <c r="I147" s="66">
        <v>-0.84605348988910622</v>
      </c>
      <c r="J147" s="45">
        <v>0.1125041556211461</v>
      </c>
    </row>
    <row r="148" spans="1:10" x14ac:dyDescent="0.3">
      <c r="A148" s="42" t="s">
        <v>297</v>
      </c>
      <c r="B148" s="113" t="s">
        <v>350</v>
      </c>
      <c r="C148" s="64" t="s">
        <v>350</v>
      </c>
      <c r="D148" s="65" t="s">
        <v>350</v>
      </c>
      <c r="E148" s="64">
        <v>12793.2</v>
      </c>
      <c r="F148" s="65">
        <v>56.507293718537973</v>
      </c>
      <c r="G148" s="64">
        <v>9847.6</v>
      </c>
      <c r="H148" s="65">
        <v>44.780695194768271</v>
      </c>
      <c r="I148" s="66">
        <v>0.29911856696047773</v>
      </c>
      <c r="J148" s="45">
        <v>0.26186727277828686</v>
      </c>
    </row>
    <row r="149" spans="1:10" x14ac:dyDescent="0.3">
      <c r="A149" s="42" t="s">
        <v>298</v>
      </c>
      <c r="B149" s="113" t="s">
        <v>231</v>
      </c>
      <c r="C149" s="64">
        <v>10820.6</v>
      </c>
      <c r="D149" s="65">
        <v>50.629324621555185</v>
      </c>
      <c r="E149" s="64">
        <v>33970.9</v>
      </c>
      <c r="F149" s="65">
        <v>48.789590313580518</v>
      </c>
      <c r="G149" s="64">
        <v>268211.59999999998</v>
      </c>
      <c r="H149" s="65">
        <v>36.159404519372352</v>
      </c>
      <c r="I149" s="66">
        <v>-0.87334291283449339</v>
      </c>
      <c r="J149" s="45">
        <v>0.3492918636821456</v>
      </c>
    </row>
    <row r="150" spans="1:10" x14ac:dyDescent="0.3">
      <c r="A150" s="44" t="s">
        <v>299</v>
      </c>
      <c r="B150" s="112">
        <v>17</v>
      </c>
      <c r="C150" s="61">
        <v>3156.5</v>
      </c>
      <c r="D150" s="62">
        <v>30.7</v>
      </c>
      <c r="E150" s="61">
        <v>131657.5</v>
      </c>
      <c r="F150" s="62">
        <v>35.279975812111495</v>
      </c>
      <c r="G150" s="61">
        <v>1114047</v>
      </c>
      <c r="H150" s="62">
        <v>36.030106739196633</v>
      </c>
      <c r="I150" s="63">
        <v>-0.88182051565149411</v>
      </c>
      <c r="J150" s="46">
        <v>-2.0819558834919615E-2</v>
      </c>
    </row>
    <row r="151" spans="1:10" x14ac:dyDescent="0.3">
      <c r="A151" s="44" t="s">
        <v>300</v>
      </c>
      <c r="B151" s="112">
        <v>15</v>
      </c>
      <c r="C151" s="61">
        <v>394.4</v>
      </c>
      <c r="D151" s="62">
        <v>21</v>
      </c>
      <c r="E151" s="61">
        <v>15446.1</v>
      </c>
      <c r="F151" s="62">
        <v>20.679494712103409</v>
      </c>
      <c r="G151" s="61">
        <v>114415.5</v>
      </c>
      <c r="H151" s="62">
        <v>28.186235326353433</v>
      </c>
      <c r="I151" s="63">
        <v>-0.86499993444944079</v>
      </c>
      <c r="J151" s="46">
        <v>-0.26632647202911158</v>
      </c>
    </row>
    <row r="152" spans="1:10" x14ac:dyDescent="0.3">
      <c r="A152" s="44" t="s">
        <v>301</v>
      </c>
      <c r="B152" s="112" t="s">
        <v>231</v>
      </c>
      <c r="C152" s="61">
        <v>1747.4</v>
      </c>
      <c r="D152" s="62">
        <v>18.05</v>
      </c>
      <c r="E152" s="61">
        <v>47879.199999999997</v>
      </c>
      <c r="F152" s="62">
        <v>20.720045145948927</v>
      </c>
      <c r="G152" s="61">
        <v>205844.4</v>
      </c>
      <c r="H152" s="62">
        <v>27.808769120025907</v>
      </c>
      <c r="I152" s="63">
        <v>-0.76740100775148612</v>
      </c>
      <c r="J152" s="46">
        <v>-0.25490966333249837</v>
      </c>
    </row>
    <row r="153" spans="1:10" ht="17.25" thickBot="1" x14ac:dyDescent="0.35">
      <c r="A153" s="50" t="s">
        <v>302</v>
      </c>
      <c r="B153" s="39" t="s">
        <v>350</v>
      </c>
      <c r="C153" s="38" t="s">
        <v>350</v>
      </c>
      <c r="D153" s="58" t="s">
        <v>350</v>
      </c>
      <c r="E153" s="38" t="s">
        <v>350</v>
      </c>
      <c r="F153" s="58" t="s">
        <v>350</v>
      </c>
      <c r="G153" s="38">
        <v>166.9</v>
      </c>
      <c r="H153" s="58">
        <v>90</v>
      </c>
      <c r="I153" s="57" t="s">
        <v>350</v>
      </c>
      <c r="J153" s="56" t="s">
        <v>350</v>
      </c>
    </row>
    <row r="154" spans="1:10" x14ac:dyDescent="0.3">
      <c r="A154" s="114" t="s">
        <v>303</v>
      </c>
      <c r="B154" s="115" t="s">
        <v>350</v>
      </c>
      <c r="C154" s="116" t="s">
        <v>350</v>
      </c>
      <c r="D154" s="117" t="s">
        <v>350</v>
      </c>
      <c r="E154" s="116" t="s">
        <v>350</v>
      </c>
      <c r="F154" s="117" t="s">
        <v>350</v>
      </c>
      <c r="G154" s="116">
        <v>425.4</v>
      </c>
      <c r="H154" s="117">
        <v>130.39460317460319</v>
      </c>
      <c r="I154" s="118" t="s">
        <v>350</v>
      </c>
      <c r="J154" s="119" t="s">
        <v>350</v>
      </c>
    </row>
    <row r="155" spans="1:10" x14ac:dyDescent="0.3">
      <c r="A155" s="42" t="s">
        <v>304</v>
      </c>
      <c r="B155" s="113" t="s">
        <v>350</v>
      </c>
      <c r="C155" s="64" t="s">
        <v>350</v>
      </c>
      <c r="D155" s="65" t="s">
        <v>350</v>
      </c>
      <c r="E155" s="64">
        <v>199.8</v>
      </c>
      <c r="F155" s="65">
        <v>130.39121621621624</v>
      </c>
      <c r="G155" s="64">
        <v>460.4</v>
      </c>
      <c r="H155" s="65">
        <v>128.06642228739003</v>
      </c>
      <c r="I155" s="66">
        <v>-0.56602953953084267</v>
      </c>
      <c r="J155" s="45">
        <v>1.8153032522523427E-2</v>
      </c>
    </row>
    <row r="156" spans="1:10" x14ac:dyDescent="0.3">
      <c r="A156" s="42" t="s">
        <v>305</v>
      </c>
      <c r="B156" s="113" t="s">
        <v>350</v>
      </c>
      <c r="C156" s="64" t="s">
        <v>350</v>
      </c>
      <c r="D156" s="65" t="s">
        <v>350</v>
      </c>
      <c r="E156" s="64">
        <v>89.2</v>
      </c>
      <c r="F156" s="65">
        <v>116.33787878787878</v>
      </c>
      <c r="G156" s="64">
        <v>1700</v>
      </c>
      <c r="H156" s="65">
        <v>119.20810166799046</v>
      </c>
      <c r="I156" s="66">
        <v>-0.94752941176470584</v>
      </c>
      <c r="J156" s="45">
        <v>-2.4077414537693204E-2</v>
      </c>
    </row>
    <row r="157" spans="1:10" x14ac:dyDescent="0.3">
      <c r="A157" s="42" t="s">
        <v>306</v>
      </c>
      <c r="B157" s="113" t="s">
        <v>350</v>
      </c>
      <c r="C157" s="64" t="s">
        <v>350</v>
      </c>
      <c r="D157" s="65" t="s">
        <v>350</v>
      </c>
      <c r="E157" s="64" t="s">
        <v>350</v>
      </c>
      <c r="F157" s="65" t="s">
        <v>350</v>
      </c>
      <c r="G157" s="64" t="s">
        <v>350</v>
      </c>
      <c r="H157" s="65" t="s">
        <v>350</v>
      </c>
      <c r="I157" s="66" t="s">
        <v>350</v>
      </c>
      <c r="J157" s="45" t="s">
        <v>350</v>
      </c>
    </row>
    <row r="158" spans="1:10" x14ac:dyDescent="0.3">
      <c r="A158" s="44" t="s">
        <v>307</v>
      </c>
      <c r="B158" s="112" t="s">
        <v>350</v>
      </c>
      <c r="C158" s="61" t="s">
        <v>350</v>
      </c>
      <c r="D158" s="62" t="s">
        <v>350</v>
      </c>
      <c r="E158" s="61">
        <v>336.2</v>
      </c>
      <c r="F158" s="62">
        <v>93.132530120481931</v>
      </c>
      <c r="G158" s="61">
        <v>4040.9</v>
      </c>
      <c r="H158" s="62">
        <v>108.76457400601403</v>
      </c>
      <c r="I158" s="63">
        <v>-0.91680071271251462</v>
      </c>
      <c r="J158" s="46">
        <v>-0.14372367131845468</v>
      </c>
    </row>
    <row r="159" spans="1:10" x14ac:dyDescent="0.3">
      <c r="A159" s="44" t="s">
        <v>308</v>
      </c>
      <c r="B159" s="112" t="s">
        <v>350</v>
      </c>
      <c r="C159" s="61" t="s">
        <v>350</v>
      </c>
      <c r="D159" s="62" t="s">
        <v>350</v>
      </c>
      <c r="E159" s="61">
        <v>202.5</v>
      </c>
      <c r="F159" s="62">
        <v>100</v>
      </c>
      <c r="G159" s="61">
        <v>2563.1</v>
      </c>
      <c r="H159" s="62">
        <v>110.61459046615751</v>
      </c>
      <c r="I159" s="63">
        <v>-0.92099410869650034</v>
      </c>
      <c r="J159" s="46">
        <v>-9.5960129865553662E-2</v>
      </c>
    </row>
    <row r="160" spans="1:10" x14ac:dyDescent="0.3">
      <c r="A160" s="44" t="s">
        <v>309</v>
      </c>
      <c r="B160" s="112" t="s">
        <v>350</v>
      </c>
      <c r="C160" s="61" t="s">
        <v>350</v>
      </c>
      <c r="D160" s="62" t="s">
        <v>350</v>
      </c>
      <c r="E160" s="61">
        <v>1772.6</v>
      </c>
      <c r="F160" s="62">
        <v>99.960396039603964</v>
      </c>
      <c r="G160" s="61">
        <v>3760.2</v>
      </c>
      <c r="H160" s="62">
        <v>114.95566247755835</v>
      </c>
      <c r="I160" s="63">
        <v>-0.52858890484548693</v>
      </c>
      <c r="J160" s="46">
        <v>-0.13044391302500441</v>
      </c>
    </row>
    <row r="161" spans="1:10" x14ac:dyDescent="0.3">
      <c r="A161" s="44" t="s">
        <v>310</v>
      </c>
      <c r="B161" s="112" t="s">
        <v>350</v>
      </c>
      <c r="C161" s="61" t="s">
        <v>350</v>
      </c>
      <c r="D161" s="62" t="s">
        <v>350</v>
      </c>
      <c r="E161" s="61" t="s">
        <v>350</v>
      </c>
      <c r="F161" s="62" t="s">
        <v>350</v>
      </c>
      <c r="G161" s="61" t="s">
        <v>350</v>
      </c>
      <c r="H161" s="62" t="s">
        <v>350</v>
      </c>
      <c r="I161" s="63" t="s">
        <v>350</v>
      </c>
      <c r="J161" s="46" t="s">
        <v>350</v>
      </c>
    </row>
    <row r="162" spans="1:10" x14ac:dyDescent="0.3">
      <c r="A162" s="42" t="s">
        <v>311</v>
      </c>
      <c r="B162" s="113" t="s">
        <v>231</v>
      </c>
      <c r="C162" s="64">
        <v>848.1</v>
      </c>
      <c r="D162" s="65">
        <v>55.300000000000004</v>
      </c>
      <c r="E162" s="64">
        <v>12987.6</v>
      </c>
      <c r="F162" s="65">
        <v>38.843878795578703</v>
      </c>
      <c r="G162" s="64">
        <v>85893.7</v>
      </c>
      <c r="H162" s="65">
        <v>32.010518864299989</v>
      </c>
      <c r="I162" s="66">
        <v>-0.84879449831594156</v>
      </c>
      <c r="J162" s="45">
        <v>0.21347232640142172</v>
      </c>
    </row>
    <row r="163" spans="1:10" x14ac:dyDescent="0.3">
      <c r="A163" s="42" t="s">
        <v>312</v>
      </c>
      <c r="B163" s="113" t="s">
        <v>350</v>
      </c>
      <c r="C163" s="64" t="s">
        <v>350</v>
      </c>
      <c r="D163" s="65" t="s">
        <v>350</v>
      </c>
      <c r="E163" s="64">
        <v>1909.1</v>
      </c>
      <c r="F163" s="65">
        <v>30.599999999999998</v>
      </c>
      <c r="G163" s="64">
        <v>8170.9</v>
      </c>
      <c r="H163" s="65">
        <v>26.677463651050079</v>
      </c>
      <c r="I163" s="66">
        <v>-0.7663537676388158</v>
      </c>
      <c r="J163" s="45">
        <v>0.14703558030320921</v>
      </c>
    </row>
    <row r="164" spans="1:10" x14ac:dyDescent="0.3">
      <c r="A164" s="44" t="s">
        <v>313</v>
      </c>
      <c r="B164" s="112" t="s">
        <v>350</v>
      </c>
      <c r="C164" s="61" t="s">
        <v>350</v>
      </c>
      <c r="D164" s="62" t="s">
        <v>350</v>
      </c>
      <c r="E164" s="61" t="s">
        <v>350</v>
      </c>
      <c r="F164" s="62" t="s">
        <v>350</v>
      </c>
      <c r="G164" s="61">
        <v>531</v>
      </c>
      <c r="H164" s="62">
        <v>13.141619585687382</v>
      </c>
      <c r="I164" s="63" t="s">
        <v>350</v>
      </c>
      <c r="J164" s="46" t="s">
        <v>350</v>
      </c>
    </row>
    <row r="165" spans="1:10" x14ac:dyDescent="0.3">
      <c r="A165" s="44" t="s">
        <v>314</v>
      </c>
      <c r="B165" s="112" t="s">
        <v>231</v>
      </c>
      <c r="C165" s="61">
        <v>1160</v>
      </c>
      <c r="D165" s="62">
        <v>15.414568965517242</v>
      </c>
      <c r="E165" s="61">
        <v>8164</v>
      </c>
      <c r="F165" s="62">
        <v>15.396649926506614</v>
      </c>
      <c r="G165" s="61">
        <v>58025</v>
      </c>
      <c r="H165" s="62">
        <v>13.865821628608359</v>
      </c>
      <c r="I165" s="63">
        <v>-0.85930202498922881</v>
      </c>
      <c r="J165" s="46">
        <v>0.11040299946883829</v>
      </c>
    </row>
    <row r="166" spans="1:10" x14ac:dyDescent="0.3">
      <c r="A166" s="42" t="s">
        <v>315</v>
      </c>
      <c r="B166" s="113" t="s">
        <v>350</v>
      </c>
      <c r="C166" s="64" t="s">
        <v>350</v>
      </c>
      <c r="D166" s="65" t="s">
        <v>350</v>
      </c>
      <c r="E166" s="64" t="s">
        <v>350</v>
      </c>
      <c r="F166" s="65" t="s">
        <v>350</v>
      </c>
      <c r="G166" s="64" t="s">
        <v>350</v>
      </c>
      <c r="H166" s="65" t="s">
        <v>350</v>
      </c>
      <c r="I166" s="66" t="s">
        <v>350</v>
      </c>
      <c r="J166" s="45" t="s">
        <v>350</v>
      </c>
    </row>
    <row r="167" spans="1:10" x14ac:dyDescent="0.3">
      <c r="A167" s="42" t="s">
        <v>316</v>
      </c>
      <c r="B167" s="113" t="s">
        <v>350</v>
      </c>
      <c r="C167" s="64" t="s">
        <v>350</v>
      </c>
      <c r="D167" s="65" t="s">
        <v>350</v>
      </c>
      <c r="E167" s="64" t="s">
        <v>350</v>
      </c>
      <c r="F167" s="65" t="s">
        <v>350</v>
      </c>
      <c r="G167" s="64">
        <v>122852.4</v>
      </c>
      <c r="H167" s="65">
        <v>26.80704639608895</v>
      </c>
      <c r="I167" s="66" t="s">
        <v>350</v>
      </c>
      <c r="J167" s="45" t="s">
        <v>350</v>
      </c>
    </row>
    <row r="168" spans="1:10" ht="17.25" thickBot="1" x14ac:dyDescent="0.35">
      <c r="A168" s="50" t="s">
        <v>317</v>
      </c>
      <c r="B168" s="39" t="s">
        <v>231</v>
      </c>
      <c r="C168" s="38">
        <v>81.900000000000006</v>
      </c>
      <c r="D168" s="58">
        <v>15</v>
      </c>
      <c r="E168" s="38">
        <v>2925.1</v>
      </c>
      <c r="F168" s="58">
        <v>30.364599999999996</v>
      </c>
      <c r="G168" s="38">
        <v>139994.6</v>
      </c>
      <c r="H168" s="58">
        <v>30.649194199910848</v>
      </c>
      <c r="I168" s="57">
        <v>-0.97910562264544487</v>
      </c>
      <c r="J168" s="56">
        <v>-9.2855361238723972E-3</v>
      </c>
    </row>
  </sheetData>
  <conditionalFormatting sqref="B10:J106">
    <cfRule type="containsText" dxfId="38" priority="2" operator="containsText" text="RUND">
      <formula>NOT(ISERROR(SEARCH("RUND",B10)))</formula>
    </cfRule>
    <cfRule type="expression" dxfId="37" priority="3">
      <formula>$A10="RUND"</formula>
    </cfRule>
  </conditionalFormatting>
  <conditionalFormatting sqref="B112:J168">
    <cfRule type="containsText" dxfId="36" priority="11" operator="containsText" text="RUND">
      <formula>NOT(ISERROR(SEARCH("RUND",B112)))</formula>
    </cfRule>
    <cfRule type="expression" dxfId="35" priority="12">
      <formula>$A112="RUND"</formula>
    </cfRule>
  </conditionalFormatting>
  <conditionalFormatting sqref="I10:J106">
    <cfRule type="cellIs" dxfId="34" priority="1" operator="lessThan">
      <formula>0</formula>
    </cfRule>
  </conditionalFormatting>
  <conditionalFormatting sqref="I112:J168">
    <cfRule type="cellIs" dxfId="33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Brynjar Torsteinsson</cp:lastModifiedBy>
  <cp:lastPrinted>2026-02-09T09:26:13Z</cp:lastPrinted>
  <dcterms:created xsi:type="dcterms:W3CDTF">2026-01-26T13:18:17Z</dcterms:created>
  <dcterms:modified xsi:type="dcterms:W3CDTF">2026-03-02T08:17:55Z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