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224" documentId="8_{8A4C205C-4F89-4682-B60A-3EAB2593DE4C}" xr6:coauthVersionLast="47" xr6:coauthVersionMax="47" xr10:uidLastSave="{49C05A77-8EB3-46A5-80B6-7F7AC3030A69}"/>
  <bookViews>
    <workbookView xWindow="-105" yWindow="0" windowWidth="29010" windowHeight="15585" activeTab="1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3"/>
  <c r="A4" i="3" s="1"/>
  <c r="A2" i="2"/>
  <c r="A5" i="2" s="1"/>
</calcChain>
</file>

<file path=xl/sharedStrings.xml><?xml version="1.0" encoding="utf-8"?>
<sst xmlns="http://schemas.openxmlformats.org/spreadsheetml/2006/main" count="798" uniqueCount="336">
  <si>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</si>
  <si>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</si>
  <si>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t>Fiskeslag/arter</t>
  </si>
  <si>
    <t>FERSK</t>
  </si>
  <si>
    <t>FROSSET</t>
  </si>
  <si>
    <t>Totalt</t>
  </si>
  <si>
    <t>Sone</t>
  </si>
  <si>
    <t>Rundvekt (kg)</t>
  </si>
  <si>
    <t>Pris Torsk SLUH (kr/kg)</t>
  </si>
  <si>
    <t>Rundvekt</t>
  </si>
  <si>
    <t>Beløp</t>
  </si>
  <si>
    <t>Øst-Finnmark</t>
  </si>
  <si>
    <t>TORSK</t>
  </si>
  <si>
    <t>Vest-Finnmark</t>
  </si>
  <si>
    <t>HYSE</t>
  </si>
  <si>
    <t>Troms</t>
  </si>
  <si>
    <t>REKE</t>
  </si>
  <si>
    <t>Vesterålen</t>
  </si>
  <si>
    <t>Lofoten/Salten</t>
  </si>
  <si>
    <t>SEI</t>
  </si>
  <si>
    <t>Helgeland</t>
  </si>
  <si>
    <t>BLÅKVEITE</t>
  </si>
  <si>
    <t>Nord-Trøndelag</t>
  </si>
  <si>
    <t>KONGEKRABBE</t>
  </si>
  <si>
    <t>Sør-Trøndelag</t>
  </si>
  <si>
    <t>UER</t>
  </si>
  <si>
    <t>Nordmøre</t>
  </si>
  <si>
    <t>Totalsum</t>
  </si>
  <si>
    <t>ROGNKJEKS</t>
  </si>
  <si>
    <t>USPES FISK</t>
  </si>
  <si>
    <t>SNABELUER</t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</si>
  <si>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</si>
  <si>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t>KVEITE</t>
  </si>
  <si>
    <t>SJØKREPS</t>
  </si>
  <si>
    <t>KVITLANGE</t>
  </si>
  <si>
    <t>Garn</t>
  </si>
  <si>
    <t>Snurrevad</t>
  </si>
  <si>
    <t>Autoline</t>
  </si>
  <si>
    <t>Juksa</t>
  </si>
  <si>
    <t>Line</t>
  </si>
  <si>
    <t>BROSME</t>
  </si>
  <si>
    <t>LYR</t>
  </si>
  <si>
    <t>RØDSPETTE</t>
  </si>
  <si>
    <t>KAMSKJELL</t>
  </si>
  <si>
    <t>GRÅSTBIT</t>
  </si>
  <si>
    <t>STORTARE</t>
  </si>
  <si>
    <t>BREIFLABB</t>
  </si>
  <si>
    <t>FLEKKSTBIT</t>
  </si>
  <si>
    <t>LOMRE</t>
  </si>
  <si>
    <t>ISGALT</t>
  </si>
  <si>
    <t>LYSING</t>
  </si>
  <si>
    <t>STRANDSNEG</t>
  </si>
  <si>
    <t>PIGGHÅ</t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</si>
  <si>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</si>
  <si>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t>HVITTING</t>
  </si>
  <si>
    <t>Pris Sei SLUH (kr/kg)</t>
  </si>
  <si>
    <t>BLÅLANGE</t>
  </si>
  <si>
    <t>PIGGVAR</t>
  </si>
  <si>
    <t>SKATE USP</t>
  </si>
  <si>
    <t>TROLLKRA</t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</si>
  <si>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</si>
  <si>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Pris Hyse SLUH (kr/kg)</t>
  </si>
  <si>
    <t>Omregnet til rundpriser, for NOR-fartøy, fersk, A og krokfanget kvalitet, hovedprodukter, uten etterbetaling</t>
  </si>
  <si>
    <t>Nr</t>
  </si>
  <si>
    <t>Produkt</t>
  </si>
  <si>
    <t>Beløp (NOK)</t>
  </si>
  <si>
    <t>Rundpris (kr/kg)</t>
  </si>
  <si>
    <t>Helgeland-Nordmøre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</si>
  <si>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</si>
  <si>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</si>
  <si>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</si>
  <si>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</si>
  <si>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</si>
  <si>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</si>
  <si>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</si>
  <si>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BOTNHAMN</t>
  </si>
  <si>
    <t>ANDENES</t>
  </si>
  <si>
    <t>BALLSTAD</t>
  </si>
  <si>
    <t>BRØNNØYSUND</t>
  </si>
  <si>
    <t>DØNNA</t>
  </si>
  <si>
    <t>BÅTSFJORD</t>
  </si>
  <si>
    <t>MYRE I VESTERÅLEN</t>
  </si>
  <si>
    <t>FREDVANG</t>
  </si>
  <si>
    <t>BREIVIKBOTN</t>
  </si>
  <si>
    <t>SLENESET</t>
  </si>
  <si>
    <t>OLDERVIK</t>
  </si>
  <si>
    <t>HELLIGVÆR</t>
  </si>
  <si>
    <t>TRÆNA</t>
  </si>
  <si>
    <t>HENNINGSVÆR</t>
  </si>
  <si>
    <t>FORSØL</t>
  </si>
  <si>
    <t>STRAUMSJØEN</t>
  </si>
  <si>
    <t>Nord Trøndelag</t>
  </si>
  <si>
    <t>RAMSTADLANDET</t>
  </si>
  <si>
    <t>RØRVIK</t>
  </si>
  <si>
    <t>TORSVÅG</t>
  </si>
  <si>
    <t>HAVØYSUND</t>
  </si>
  <si>
    <t>MEHAMN</t>
  </si>
  <si>
    <t>Sør Trøndelag</t>
  </si>
  <si>
    <t>ANSNES</t>
  </si>
  <si>
    <t>NAPP</t>
  </si>
  <si>
    <t>BREKSTAD</t>
  </si>
  <si>
    <t>HONNINGSVÅG</t>
  </si>
  <si>
    <t>VANNAVALEN</t>
  </si>
  <si>
    <t>MAUSUNDVÆR</t>
  </si>
  <si>
    <t>NESSEBY</t>
  </si>
  <si>
    <t>Teiner</t>
  </si>
  <si>
    <t>ROAN</t>
  </si>
  <si>
    <t>KAMØYVÆR</t>
  </si>
  <si>
    <t>RAMBERG</t>
  </si>
  <si>
    <t>SANDVIKSBERGET</t>
  </si>
  <si>
    <t>SKJÅNES</t>
  </si>
  <si>
    <t>REINE</t>
  </si>
  <si>
    <t>VADSØ</t>
  </si>
  <si>
    <t>NORDVÅGEN</t>
  </si>
  <si>
    <t>AVERØYA</t>
  </si>
  <si>
    <t>VARDØ</t>
  </si>
  <si>
    <t>RØST</t>
  </si>
  <si>
    <t>SMØLA</t>
  </si>
  <si>
    <t>SKARSVÅG</t>
  </si>
  <si>
    <t>SVOLVÆR</t>
  </si>
  <si>
    <t>TUFJORD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</si>
  <si>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</si>
  <si>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</si>
  <si>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</si>
  <si>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</si>
  <si>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</si>
  <si>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</si>
  <si>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</si>
  <si>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</si>
  <si>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</si>
  <si>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</si>
  <si>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</si>
  <si>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</si>
  <si>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</si>
  <si>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</si>
  <si>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</si>
  <si>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</si>
  <si>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</si>
  <si>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</si>
  <si>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</si>
  <si>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</si>
  <si>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</si>
  <si>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</si>
  <si>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</si>
  <si>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</si>
  <si>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</si>
  <si>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</si>
  <si>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</si>
  <si>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</si>
  <si>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</si>
  <si>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Torsk, 2,0+ kg, levende, A, fersk</t>
  </si>
  <si>
    <t>Torsk, -2,0 kg, levende, A, fersk</t>
  </si>
  <si>
    <t>Torsk, unspec, levende,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</si>
  <si>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</si>
  <si>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</si>
  <si>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</si>
  <si>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</si>
  <si>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</si>
  <si>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</si>
  <si>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</si>
  <si>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</si>
  <si>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</si>
  <si>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</si>
  <si>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</si>
  <si>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</si>
  <si>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</si>
  <si>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</si>
  <si>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</si>
  <si>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</si>
  <si>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</si>
  <si>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</si>
  <si>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</si>
  <si>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</si>
  <si>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</si>
  <si>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</si>
  <si>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</si>
  <si>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</si>
  <si>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</si>
  <si>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</si>
  <si>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</si>
  <si>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</si>
  <si>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</si>
  <si>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</si>
  <si>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</si>
  <si>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</si>
  <si>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</si>
  <si>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</si>
  <si>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</si>
  <si>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</si>
  <si>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</si>
  <si>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</si>
  <si>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</si>
  <si>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</si>
  <si>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</si>
  <si>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</si>
  <si>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</si>
  <si>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</si>
  <si>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</si>
  <si>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</si>
  <si>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</si>
  <si>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</si>
  <si>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</si>
  <si>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</si>
  <si>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</si>
  <si>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</si>
  <si>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</si>
  <si>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</si>
  <si>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</si>
  <si>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</si>
  <si>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</si>
  <si>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</si>
  <si>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</si>
  <si>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</si>
  <si>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</si>
  <si>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</si>
  <si>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</si>
  <si>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</si>
  <si>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</si>
  <si>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</si>
  <si>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</si>
  <si>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</si>
  <si>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</si>
  <si>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</si>
  <si>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</si>
  <si>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</si>
  <si>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</si>
  <si>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</si>
  <si>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</si>
  <si>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</si>
  <si>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</si>
  <si>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</si>
  <si>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</si>
  <si>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</si>
  <si>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</si>
  <si>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</si>
  <si>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</si>
  <si>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</si>
  <si>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</si>
  <si>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</si>
  <si>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</si>
  <si>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</si>
  <si>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</si>
  <si>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</si>
  <si>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</si>
  <si>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</si>
  <si>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</si>
  <si>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</si>
  <si>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</si>
  <si>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</si>
  <si>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</si>
  <si>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</si>
  <si>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</si>
  <si>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</si>
  <si>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</si>
  <si>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</si>
  <si>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</si>
  <si>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</si>
  <si>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</si>
  <si>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</si>
  <si>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</si>
  <si>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</si>
  <si>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</si>
  <si>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</si>
  <si>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</si>
  <si>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</si>
  <si>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</si>
  <si>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</si>
  <si>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</si>
  <si>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</si>
  <si>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</si>
  <si>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</si>
  <si>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</si>
  <si>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</si>
  <si>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</si>
  <si>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</si>
  <si>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</si>
  <si>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</si>
  <si>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</si>
  <si>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</si>
  <si>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</si>
  <si>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</si>
  <si>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</si>
  <si>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</si>
  <si>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</si>
  <si>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</si>
  <si>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</si>
  <si>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</si>
  <si>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</si>
  <si>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</si>
  <si>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</si>
  <si>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VÅGEKVAL</t>
  </si>
  <si>
    <t>BODØ</t>
  </si>
  <si>
    <t>Not</t>
  </si>
  <si>
    <t>SNØKRABBE</t>
  </si>
  <si>
    <t>GAMVIK</t>
  </si>
  <si>
    <t>AKKARFJORD</t>
  </si>
  <si>
    <t>TASKEKRABBE</t>
  </si>
  <si>
    <t>LURØY</t>
  </si>
  <si>
    <t>SØRBURØY</t>
  </si>
  <si>
    <t>TRONDHEIM</t>
  </si>
  <si>
    <t>KVALØYVÅGEN</t>
  </si>
  <si>
    <t>TROMVIK</t>
  </si>
  <si>
    <t>REIPÅ</t>
  </si>
  <si>
    <t>SELØY</t>
  </si>
  <si>
    <t>MAKRELL</t>
  </si>
  <si>
    <t>SKJELLBROS</t>
  </si>
  <si>
    <t>SELVÆR</t>
  </si>
  <si>
    <t>STOKKSUND</t>
  </si>
  <si>
    <t>KNIVSKJELL</t>
  </si>
  <si>
    <t>GRÅHAI</t>
  </si>
  <si>
    <t>PIGGSKATE</t>
  </si>
  <si>
    <t>DYFJORD</t>
  </si>
  <si>
    <t>GJESVÆR</t>
  </si>
  <si>
    <t>GUTVIK</t>
  </si>
  <si>
    <t>LEBESBY</t>
  </si>
  <si>
    <t>ÅRVIKSAND</t>
  </si>
  <si>
    <t>TUSTNA</t>
  </si>
  <si>
    <t>Uke 27 2026</t>
  </si>
  <si>
    <t>SEL</t>
  </si>
  <si>
    <t>GRISETANG</t>
  </si>
  <si>
    <t>SANDFLYNDR</t>
  </si>
  <si>
    <t>KLOSKATE</t>
  </si>
  <si>
    <t>GAPEFLYND</t>
  </si>
  <si>
    <t xml:space="preserve"> Uke 27 2026 </t>
  </si>
  <si>
    <t xml:space="preserve">                             -  </t>
  </si>
  <si>
    <t xml:space="preserve">  </t>
  </si>
  <si>
    <t>Fisknytt uke 27 2026</t>
  </si>
  <si>
    <t>BURFJORD</t>
  </si>
  <si>
    <t>DJUPVIK I LYNGEN</t>
  </si>
  <si>
    <t>BOLGA</t>
  </si>
  <si>
    <t>LAUKVIK</t>
  </si>
  <si>
    <t>VÆRØY</t>
  </si>
  <si>
    <t>NORDDYRØY</t>
  </si>
  <si>
    <t>Prisrapport fersk-omsetning uke 27</t>
  </si>
  <si>
    <t xml:space="preserve">                       -  </t>
  </si>
  <si>
    <t>Prisrapport fryst-omsetning uke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</si>
</sst>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  <numFmt numFmtId="171" formatCode="_-* #,##0.00_-;\-* #,##0.00_-;_-* &quot;-&quot;??_-;_-@_-"/>
  </numFmts>
  <fonts count="37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  <font>
      <sz val="11"/>
      <color rgb="FF000000"/>
      <name val="Calibri"/>
    </font>
    <font>
      <sz val="11"/>
      <name val="Open Sans"/>
      <family val="2"/>
      <scheme val="minor"/>
    </font>
    <font>
      <b/>
      <sz val="11"/>
      <name val="Open Sans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06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3" fontId="35" fillId="0" borderId="0" xfId="0" applyNumberFormat="1" applyFont="1"/>
    <xf numFmtId="0" fontId="36" fillId="0" borderId="40" xfId="0" applyFont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23" fillId="39" borderId="26" xfId="0" applyFont="1" applyFill="1" applyBorder="1" applyAlignment="1">
      <alignment horizontal="center"/>
    </xf>
    <xf numFmtId="0" fontId="23" fillId="39" borderId="25" xfId="0" applyFont="1" applyFill="1" applyBorder="1" applyAlignment="1">
      <alignment horizontal="center"/>
    </xf>
    <xf numFmtId="0" fontId="35" fillId="0" borderId="0" xfId="0" applyFont="1" applyAlignment="1">
      <alignment horizontal="left"/>
    </xf>
    <xf numFmtId="3" fontId="35" fillId="0" borderId="0" xfId="0" applyNumberFormat="1" applyFont="1"/>
    <xf numFmtId="0" fontId="35" fillId="0" borderId="0" xfId="0" applyFont="1" applyAlignment="1">
      <alignment horizontal="left"/>
    </xf>
    <xf numFmtId="3" fontId="35" fillId="0" borderId="0" xfId="0" applyNumberFormat="1" applyFont="1"/>
    <xf numFmtId="0" fontId="35" fillId="0" borderId="0" xfId="0" applyFont="1" applyAlignment="1">
      <alignment horizontal="left"/>
    </xf>
    <xf numFmtId="3" fontId="35" fillId="0" borderId="0" xfId="0" applyNumberFormat="1" applyFont="1"/>
    <xf numFmtId="0" fontId="35" fillId="0" borderId="0" xfId="0" applyFont="1" applyAlignment="1">
      <alignment horizontal="left"/>
    </xf>
    <xf numFmtId="3" fontId="35" fillId="0" borderId="0" xfId="0" applyNumberFormat="1" applyFont="1"/>
    <xf numFmtId="0" fontId="35" fillId="0" borderId="0" xfId="0" applyFont="1" applyAlignment="1">
      <alignment horizontal="left"/>
    </xf>
    <xf numFmtId="3" fontId="35" fillId="0" borderId="0" xfId="0" applyNumberFormat="1" applyFont="1"/>
    <xf numFmtId="0" fontId="0" fillId="0" borderId="0" xfId="0"/>
    <xf numFmtId="0" fontId="35" fillId="0" borderId="0" xfId="0" applyFont="1" applyAlignment="1">
      <alignment horizontal="left"/>
    </xf>
    <xf numFmtId="3" fontId="35" fillId="0" borderId="0" xfId="0" applyNumberFormat="1" applyFont="1"/>
    <xf numFmtId="2" fontId="22" fillId="33" borderId="0" xfId="0" applyNumberFormat="1" applyFont="1" applyFill="1" applyAlignment="1">
      <alignment horizontal="right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0" fontId="17" fillId="38" borderId="0" xfId="0" applyFont="1" applyFill="1" applyAlignment="1">
      <alignment horizontal="center"/>
    </xf>
    <xf numFmtId="0" fontId="24" fillId="38" borderId="0" xfId="0" applyFont="1" applyFill="1" applyAlignment="1">
      <alignment horizontal="center"/>
    </xf>
    <xf numFmtId="2" fontId="22" fillId="40" borderId="0" xfId="0" applyNumberFormat="1" applyFont="1" applyFill="1" applyAlignment="1">
      <alignment horizontal="right"/>
    </xf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</cellXfs>
  <cellStyles count="87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10" xfId="84" xr:uid="{8E533E15-A77A-4AA1-BC0B-E528084E663D}"/>
    <cellStyle name="Komma 2 2 11" xfId="85" xr:uid="{3BB239C5-F518-40C3-B221-84F52402B421}"/>
    <cellStyle name="Komma 2 2 12" xfId="86" xr:uid="{00397B10-F994-4A22-B39A-2AF61345F46A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2 2 6" xfId="78" xr:uid="{9D7F61A2-BD9E-486A-B0D1-DE499AC1D8C9}"/>
    <cellStyle name="Komma 2 2 7" xfId="80" xr:uid="{64A25EE2-B182-40F3-9335-20A3E56B8A1C}"/>
    <cellStyle name="Komma 2 2 8" xfId="81" xr:uid="{3C50ED42-1C14-4D18-8671-590871B567F5}"/>
    <cellStyle name="Komma 2 2 9" xfId="82" xr:uid="{B1A063FE-1FB0-4D5A-8D5A-3018F8CAB7CE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ormal 8" xfId="79" xr:uid="{781D7EB0-456D-461D-B275-D17A8A24FE0E}"/>
    <cellStyle name="Normal 8 2" xfId="83" xr:uid="{596E7A55-506D-462D-A853-4750E15E1A0D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zoomScale="80" zoomScaleNormal="80" workbookViewId="0">
      <selection activeCell="A3" sqref="A3"/>
    </sheetView>
  </sheetViews>
  <sheetFormatPr baseColWidth="10" defaultColWidth="11.5546875" defaultRowHeight="16.5" x14ac:dyDescent="0.3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3">
      <c r="A1" s="70"/>
      <c r="B1" s="60"/>
      <c r="C1" s="60"/>
      <c r="D1" s="60"/>
      <c r="E1" s="60"/>
      <c r="F1" s="60"/>
      <c r="G1" s="61"/>
    </row>
    <row r="2" spans="1:13" ht="18" customHeight="1" x14ac:dyDescent="0.3">
      <c r="A2" s="71" t="s">
        <v>326</v>
      </c>
      <c r="B2" s="71"/>
      <c r="C2" s="71"/>
      <c r="D2" s="71"/>
      <c r="E2" s="71"/>
      <c r="F2" s="71"/>
      <c r="G2" s="72"/>
    </row>
    <row r="3" spans="1:13" ht="18.600000000000001" customHeight="1" thickBot="1" x14ac:dyDescent="0.35">
      <c r="A3" s="62"/>
      <c r="B3" s="63"/>
      <c r="C3" s="63"/>
      <c r="D3" s="63"/>
      <c r="E3" s="63"/>
      <c r="F3" s="63"/>
      <c r="G3" s="64"/>
    </row>
    <row r="4" spans="1:13" ht="17.25" thickBot="1" x14ac:dyDescent="0.35"/>
    <row r="5" spans="1:13" ht="15" customHeight="1" x14ac:dyDescent="0.3">
      <c r="A5" s="163" t="s">
        <v>0</v>
      </c>
      <c r="B5" s="164"/>
      <c r="C5" s="164"/>
      <c r="D5" s="164"/>
      <c r="E5" s="164"/>
      <c r="F5" s="164"/>
      <c r="G5" s="165"/>
      <c r="I5" s="154" t="s">
        <v>1</v>
      </c>
      <c r="J5" s="155"/>
      <c r="K5" s="155"/>
      <c r="L5" s="155"/>
      <c r="M5" s="156"/>
    </row>
    <row r="6" spans="1:13" x14ac:dyDescent="0.3">
      <c r="A6" s="166"/>
      <c r="B6" s="167"/>
      <c r="C6" s="167"/>
      <c r="D6" s="167"/>
      <c r="E6" s="167"/>
      <c r="F6" s="167"/>
      <c r="G6" s="168"/>
      <c r="I6" s="157"/>
      <c r="J6" s="158"/>
      <c r="K6" s="158"/>
      <c r="L6" s="158"/>
      <c r="M6" s="159"/>
    </row>
    <row r="7" spans="1:13" ht="17.25" customHeight="1" thickBot="1" x14ac:dyDescent="0.35">
      <c r="A7" s="169"/>
      <c r="B7" s="170"/>
      <c r="C7" s="170"/>
      <c r="D7" s="170"/>
      <c r="E7" s="170"/>
      <c r="F7" s="170"/>
      <c r="G7" s="171"/>
      <c r="I7" s="160"/>
      <c r="J7" s="161"/>
      <c r="K7" s="161"/>
      <c r="L7" s="161"/>
      <c r="M7" s="162"/>
    </row>
    <row r="8" spans="1:13" x14ac:dyDescent="0.3">
      <c r="A8" s="172" t="s">
        <v>2</v>
      </c>
      <c r="B8" s="132" t="s">
        <v>3</v>
      </c>
      <c r="C8" s="133"/>
      <c r="D8" s="132" t="s">
        <v>4</v>
      </c>
      <c r="E8" s="133"/>
      <c r="F8" s="132" t="s">
        <v>5</v>
      </c>
      <c r="G8" s="134"/>
      <c r="I8" s="174" t="s">
        <v>6</v>
      </c>
      <c r="J8" s="65" t="s">
        <v>7</v>
      </c>
      <c r="K8" s="66"/>
      <c r="L8" s="65" t="s">
        <v>8</v>
      </c>
      <c r="M8" s="67"/>
    </row>
    <row r="9" spans="1:13" x14ac:dyDescent="0.3">
      <c r="A9" s="173"/>
      <c r="B9" s="3" t="s">
        <v>9</v>
      </c>
      <c r="C9" s="3" t="s">
        <v>10</v>
      </c>
      <c r="D9" s="3" t="s">
        <v>9</v>
      </c>
      <c r="E9" s="3" t="s">
        <v>10</v>
      </c>
      <c r="F9" s="3" t="s">
        <v>9</v>
      </c>
      <c r="G9" s="4" t="s">
        <v>10</v>
      </c>
      <c r="I9" s="175"/>
      <c r="J9" s="58">
        <v>2025</v>
      </c>
      <c r="K9" s="58">
        <v>2026</v>
      </c>
      <c r="L9" s="58">
        <v>2025</v>
      </c>
      <c r="M9" s="22">
        <v>2026</v>
      </c>
    </row>
    <row r="10" spans="1:13" x14ac:dyDescent="0.3">
      <c r="A10" s="5" t="s">
        <v>323</v>
      </c>
      <c r="B10" s="2">
        <v>7017767</v>
      </c>
      <c r="C10" s="2">
        <v>123393760</v>
      </c>
      <c r="D10" s="2">
        <v>2670002</v>
      </c>
      <c r="E10" s="2">
        <v>164990635</v>
      </c>
      <c r="F10" s="2">
        <v>9691893</v>
      </c>
      <c r="G10" s="6">
        <v>288477575</v>
      </c>
      <c r="I10" s="30" t="s">
        <v>11</v>
      </c>
      <c r="J10" s="20">
        <v>280876</v>
      </c>
      <c r="K10" s="20">
        <v>146139</v>
      </c>
      <c r="L10" s="19">
        <v>67.41</v>
      </c>
      <c r="M10" s="25">
        <v>82.14</v>
      </c>
    </row>
    <row r="11" spans="1:13" x14ac:dyDescent="0.3">
      <c r="A11" s="7" t="s">
        <v>293</v>
      </c>
      <c r="B11" s="1"/>
      <c r="C11" s="1"/>
      <c r="D11" s="1">
        <v>702753</v>
      </c>
      <c r="E11" s="1">
        <v>82496644</v>
      </c>
      <c r="F11" s="1">
        <v>702753</v>
      </c>
      <c r="G11" s="8">
        <v>82496644</v>
      </c>
      <c r="I11" s="30" t="s">
        <v>13</v>
      </c>
      <c r="J11" s="20">
        <v>195941</v>
      </c>
      <c r="K11" s="20">
        <v>386991</v>
      </c>
      <c r="L11" s="19">
        <v>63.54</v>
      </c>
      <c r="M11" s="25">
        <v>74.069999999999993</v>
      </c>
    </row>
    <row r="12" spans="1:13" x14ac:dyDescent="0.3">
      <c r="A12" s="7" t="s">
        <v>12</v>
      </c>
      <c r="B12" s="1">
        <v>618762</v>
      </c>
      <c r="C12" s="1">
        <v>31828177</v>
      </c>
      <c r="D12" s="1">
        <v>393521</v>
      </c>
      <c r="E12" s="1">
        <v>24977707</v>
      </c>
      <c r="F12" s="1">
        <v>1012809</v>
      </c>
      <c r="G12" s="8">
        <v>56825564</v>
      </c>
      <c r="I12" s="30" t="s">
        <v>15</v>
      </c>
      <c r="J12" s="20">
        <v>8412</v>
      </c>
      <c r="K12" s="20">
        <v>37649</v>
      </c>
      <c r="L12" s="19">
        <v>59.07</v>
      </c>
      <c r="M12" s="25">
        <v>89.16</v>
      </c>
    </row>
    <row r="13" spans="1:13" x14ac:dyDescent="0.3">
      <c r="A13" s="7" t="s">
        <v>19</v>
      </c>
      <c r="B13" s="1">
        <v>1292176</v>
      </c>
      <c r="C13" s="1">
        <v>29339671</v>
      </c>
      <c r="D13" s="1">
        <v>93051</v>
      </c>
      <c r="E13" s="1">
        <v>3072510</v>
      </c>
      <c r="F13" s="1">
        <v>1388420</v>
      </c>
      <c r="G13" s="8">
        <v>32477461</v>
      </c>
      <c r="I13" s="30" t="s">
        <v>17</v>
      </c>
      <c r="J13" s="20">
        <v>1145</v>
      </c>
      <c r="K13" s="20">
        <v>1052</v>
      </c>
      <c r="L13" s="19">
        <v>64.040000000000006</v>
      </c>
      <c r="M13" s="25">
        <v>79.63</v>
      </c>
    </row>
    <row r="14" spans="1:13" x14ac:dyDescent="0.3">
      <c r="A14" s="7" t="s">
        <v>14</v>
      </c>
      <c r="B14" s="1">
        <v>752301</v>
      </c>
      <c r="C14" s="1">
        <v>16194683</v>
      </c>
      <c r="D14" s="1">
        <v>358685</v>
      </c>
      <c r="E14" s="1">
        <v>14682421</v>
      </c>
      <c r="F14" s="1">
        <v>1111101</v>
      </c>
      <c r="G14" s="8">
        <v>30879384</v>
      </c>
      <c r="I14" s="30" t="s">
        <v>18</v>
      </c>
      <c r="J14" s="20">
        <v>6450</v>
      </c>
      <c r="K14" s="20">
        <v>10812</v>
      </c>
      <c r="L14" s="19">
        <v>62.66</v>
      </c>
      <c r="M14" s="25">
        <v>77.89</v>
      </c>
    </row>
    <row r="15" spans="1:13" x14ac:dyDescent="0.3">
      <c r="A15" s="7" t="s">
        <v>16</v>
      </c>
      <c r="B15" s="1">
        <v>34335</v>
      </c>
      <c r="C15" s="1">
        <v>3075899</v>
      </c>
      <c r="D15" s="1">
        <v>624633</v>
      </c>
      <c r="E15" s="1">
        <v>27025478</v>
      </c>
      <c r="F15" s="1">
        <v>658968</v>
      </c>
      <c r="G15" s="8">
        <v>30101376</v>
      </c>
      <c r="I15" s="30" t="s">
        <v>20</v>
      </c>
      <c r="J15" s="20">
        <v>1079</v>
      </c>
      <c r="K15" s="20">
        <v>2364</v>
      </c>
      <c r="L15" s="19">
        <v>53.02</v>
      </c>
      <c r="M15" s="25">
        <v>69.760000000000005</v>
      </c>
    </row>
    <row r="16" spans="1:13" x14ac:dyDescent="0.3">
      <c r="A16" s="7" t="s">
        <v>23</v>
      </c>
      <c r="B16" s="1">
        <v>70151</v>
      </c>
      <c r="C16" s="1">
        <v>22679912</v>
      </c>
      <c r="D16" s="1"/>
      <c r="E16" s="1"/>
      <c r="F16" s="1">
        <v>70151</v>
      </c>
      <c r="G16" s="8">
        <v>22679912</v>
      </c>
      <c r="I16" s="30" t="s">
        <v>22</v>
      </c>
      <c r="J16" s="20">
        <v>835</v>
      </c>
      <c r="K16" s="20">
        <v>2734</v>
      </c>
      <c r="L16" s="19">
        <v>52.83</v>
      </c>
      <c r="M16" s="25">
        <v>66.95</v>
      </c>
    </row>
    <row r="17" spans="1:14" x14ac:dyDescent="0.3">
      <c r="A17" s="7" t="s">
        <v>30</v>
      </c>
      <c r="B17" s="1">
        <v>854</v>
      </c>
      <c r="C17" s="1">
        <v>2368</v>
      </c>
      <c r="D17" s="1">
        <v>400105</v>
      </c>
      <c r="E17" s="1">
        <v>7027593</v>
      </c>
      <c r="F17" s="1">
        <v>400959</v>
      </c>
      <c r="G17" s="8">
        <v>7029961</v>
      </c>
      <c r="I17" s="30" t="s">
        <v>24</v>
      </c>
      <c r="J17" s="20">
        <v>920</v>
      </c>
      <c r="K17" s="20">
        <v>1165</v>
      </c>
      <c r="L17" s="19">
        <v>54.39</v>
      </c>
      <c r="M17" s="25">
        <v>69.849999999999994</v>
      </c>
    </row>
    <row r="18" spans="1:14" x14ac:dyDescent="0.3">
      <c r="A18" s="7" t="s">
        <v>29</v>
      </c>
      <c r="B18" s="1"/>
      <c r="C18" s="1">
        <v>5639843</v>
      </c>
      <c r="D18" s="1"/>
      <c r="E18" s="1"/>
      <c r="F18" s="1"/>
      <c r="G18" s="8">
        <v>5639843</v>
      </c>
      <c r="I18" s="30" t="s">
        <v>26</v>
      </c>
      <c r="J18" s="20">
        <v>1125</v>
      </c>
      <c r="K18" s="20">
        <v>1342</v>
      </c>
      <c r="L18" s="19">
        <v>58.41</v>
      </c>
      <c r="M18" s="25">
        <v>71.849999999999994</v>
      </c>
    </row>
    <row r="19" spans="1:14" ht="17.25" thickBot="1" x14ac:dyDescent="0.35">
      <c r="A19" s="7" t="s">
        <v>21</v>
      </c>
      <c r="B19" s="1">
        <v>1946</v>
      </c>
      <c r="C19" s="1">
        <v>105616</v>
      </c>
      <c r="D19" s="1">
        <v>58353</v>
      </c>
      <c r="E19" s="1">
        <v>5006153</v>
      </c>
      <c r="F19" s="1">
        <v>60299</v>
      </c>
      <c r="G19" s="8">
        <v>5111769</v>
      </c>
      <c r="I19" s="29" t="s">
        <v>27</v>
      </c>
      <c r="J19" s="16">
        <v>496783</v>
      </c>
      <c r="K19" s="16">
        <v>590246</v>
      </c>
      <c r="L19" s="28">
        <v>65.569999999999993</v>
      </c>
      <c r="M19" s="15">
        <v>77.040000000000006</v>
      </c>
    </row>
    <row r="20" spans="1:14" x14ac:dyDescent="0.3">
      <c r="A20" s="7" t="s">
        <v>318</v>
      </c>
      <c r="B20" s="1"/>
      <c r="C20" s="1">
        <v>3538800</v>
      </c>
      <c r="D20" s="1"/>
      <c r="E20" s="1"/>
      <c r="F20" s="1"/>
      <c r="G20" s="8">
        <v>3538800</v>
      </c>
    </row>
    <row r="21" spans="1:14" ht="17.25" thickBot="1" x14ac:dyDescent="0.35">
      <c r="A21" s="7" t="s">
        <v>290</v>
      </c>
      <c r="B21" s="1"/>
      <c r="C21" s="1">
        <v>1932000</v>
      </c>
      <c r="D21" s="1"/>
      <c r="E21" s="1"/>
      <c r="F21" s="1"/>
      <c r="G21" s="8">
        <v>1932000</v>
      </c>
    </row>
    <row r="22" spans="1:14" x14ac:dyDescent="0.3">
      <c r="A22" s="7" t="s">
        <v>296</v>
      </c>
      <c r="B22" s="1">
        <v>107511</v>
      </c>
      <c r="C22" s="1">
        <v>1690310</v>
      </c>
      <c r="D22" s="1"/>
      <c r="E22" s="1"/>
      <c r="F22" s="1">
        <v>107511</v>
      </c>
      <c r="G22" s="8">
        <v>1690310</v>
      </c>
      <c r="I22" s="154" t="s">
        <v>31</v>
      </c>
      <c r="J22" s="155"/>
      <c r="K22" s="155"/>
      <c r="L22" s="155"/>
      <c r="M22" s="155"/>
      <c r="N22" s="156"/>
    </row>
    <row r="23" spans="1:14" x14ac:dyDescent="0.3">
      <c r="A23" s="7" t="s">
        <v>46</v>
      </c>
      <c r="B23" s="1">
        <v>39202</v>
      </c>
      <c r="C23" s="1">
        <v>1498248</v>
      </c>
      <c r="D23" s="1"/>
      <c r="E23" s="1"/>
      <c r="F23" s="1">
        <v>39202</v>
      </c>
      <c r="G23" s="8">
        <v>1498248</v>
      </c>
      <c r="I23" s="157"/>
      <c r="J23" s="158"/>
      <c r="K23" s="158"/>
      <c r="L23" s="158"/>
      <c r="M23" s="158"/>
      <c r="N23" s="159"/>
    </row>
    <row r="24" spans="1:14" ht="17.25" thickBot="1" x14ac:dyDescent="0.35">
      <c r="A24" s="7" t="s">
        <v>32</v>
      </c>
      <c r="B24" s="1">
        <v>18586</v>
      </c>
      <c r="C24" s="1">
        <v>1440096</v>
      </c>
      <c r="D24" s="1"/>
      <c r="E24" s="1"/>
      <c r="F24" s="1">
        <v>18586</v>
      </c>
      <c r="G24" s="8">
        <v>1440096</v>
      </c>
      <c r="I24" s="157"/>
      <c r="J24" s="158"/>
      <c r="K24" s="158"/>
      <c r="L24" s="158"/>
      <c r="M24" s="158"/>
      <c r="N24" s="159"/>
    </row>
    <row r="25" spans="1:14" x14ac:dyDescent="0.3">
      <c r="A25" s="7" t="s">
        <v>25</v>
      </c>
      <c r="B25" s="1">
        <v>32686</v>
      </c>
      <c r="C25" s="1">
        <v>412376</v>
      </c>
      <c r="D25" s="1">
        <v>22236</v>
      </c>
      <c r="E25" s="1">
        <v>424849</v>
      </c>
      <c r="F25" s="1">
        <v>54921</v>
      </c>
      <c r="G25" s="8">
        <v>837225</v>
      </c>
      <c r="I25" s="57" t="s">
        <v>6</v>
      </c>
      <c r="J25" s="24" t="s">
        <v>35</v>
      </c>
      <c r="K25" s="24" t="s">
        <v>36</v>
      </c>
      <c r="L25" s="24" t="s">
        <v>37</v>
      </c>
      <c r="M25" s="24" t="s">
        <v>38</v>
      </c>
      <c r="N25" s="21" t="s">
        <v>39</v>
      </c>
    </row>
    <row r="26" spans="1:14" x14ac:dyDescent="0.3">
      <c r="A26" s="7" t="s">
        <v>45</v>
      </c>
      <c r="B26" s="1">
        <v>2062677</v>
      </c>
      <c r="C26" s="1">
        <v>748752</v>
      </c>
      <c r="D26" s="1"/>
      <c r="E26" s="1"/>
      <c r="F26" s="1">
        <v>2062677</v>
      </c>
      <c r="G26" s="8">
        <v>748752</v>
      </c>
      <c r="I26" s="30" t="s">
        <v>11</v>
      </c>
      <c r="J26" s="23">
        <v>86.38</v>
      </c>
      <c r="K26" s="23">
        <v>84.63</v>
      </c>
      <c r="L26" s="23">
        <v>66.099999999999994</v>
      </c>
      <c r="M26" s="23">
        <v>79.83</v>
      </c>
      <c r="N26" s="18">
        <v>80.209999999999994</v>
      </c>
    </row>
    <row r="27" spans="1:14" x14ac:dyDescent="0.3">
      <c r="A27" s="7" t="s">
        <v>33</v>
      </c>
      <c r="B27" s="1">
        <v>2812</v>
      </c>
      <c r="C27" s="1">
        <v>709052</v>
      </c>
      <c r="D27" s="1"/>
      <c r="E27" s="1"/>
      <c r="F27" s="1">
        <v>2812</v>
      </c>
      <c r="G27" s="8">
        <v>709052</v>
      </c>
      <c r="I27" s="30" t="s">
        <v>13</v>
      </c>
      <c r="J27" s="23">
        <v>93.67</v>
      </c>
      <c r="K27" s="23">
        <v>72.69</v>
      </c>
      <c r="L27" s="23">
        <v>81.599999999999994</v>
      </c>
      <c r="M27" s="23">
        <v>82.02</v>
      </c>
      <c r="N27" s="18">
        <v>71.58</v>
      </c>
    </row>
    <row r="28" spans="1:14" x14ac:dyDescent="0.3">
      <c r="A28" s="7" t="s">
        <v>319</v>
      </c>
      <c r="B28" s="1">
        <v>1859980</v>
      </c>
      <c r="C28" s="1">
        <v>675173</v>
      </c>
      <c r="D28" s="1"/>
      <c r="E28" s="1"/>
      <c r="F28" s="1">
        <v>1859980</v>
      </c>
      <c r="G28" s="8">
        <v>675173</v>
      </c>
      <c r="I28" s="30" t="s">
        <v>15</v>
      </c>
      <c r="J28" s="23">
        <v>74.59</v>
      </c>
      <c r="K28" s="23">
        <v>90.31</v>
      </c>
      <c r="L28" s="23">
        <v>100.01</v>
      </c>
      <c r="M28" s="23">
        <v>72.55</v>
      </c>
      <c r="N28" s="18">
        <v>90.71</v>
      </c>
    </row>
    <row r="29" spans="1:14" x14ac:dyDescent="0.3">
      <c r="A29" s="7" t="s">
        <v>44</v>
      </c>
      <c r="B29" s="1">
        <v>38114</v>
      </c>
      <c r="C29" s="1">
        <v>351838</v>
      </c>
      <c r="D29" s="1">
        <v>10314</v>
      </c>
      <c r="E29" s="1">
        <v>105483</v>
      </c>
      <c r="F29" s="1">
        <v>48428</v>
      </c>
      <c r="G29" s="8">
        <v>457320</v>
      </c>
      <c r="I29" s="30" t="s">
        <v>17</v>
      </c>
      <c r="J29" s="23">
        <v>79.89</v>
      </c>
      <c r="K29" s="23">
        <v>0</v>
      </c>
      <c r="L29" s="23">
        <v>0</v>
      </c>
      <c r="M29" s="23">
        <v>76.989999999999995</v>
      </c>
      <c r="N29" s="18">
        <v>83.27</v>
      </c>
    </row>
    <row r="30" spans="1:14" x14ac:dyDescent="0.3">
      <c r="A30" s="7" t="s">
        <v>34</v>
      </c>
      <c r="B30" s="1">
        <v>17254</v>
      </c>
      <c r="C30" s="1">
        <v>304787</v>
      </c>
      <c r="D30" s="1">
        <v>3252</v>
      </c>
      <c r="E30" s="1">
        <v>123235</v>
      </c>
      <c r="F30" s="1">
        <v>20506</v>
      </c>
      <c r="G30" s="8">
        <v>428022</v>
      </c>
      <c r="I30" s="30" t="s">
        <v>18</v>
      </c>
      <c r="J30" s="23">
        <v>79.900000000000006</v>
      </c>
      <c r="K30" s="23">
        <v>78.02</v>
      </c>
      <c r="L30" s="23">
        <v>0</v>
      </c>
      <c r="M30" s="23">
        <v>77</v>
      </c>
      <c r="N30" s="18">
        <v>74.58</v>
      </c>
    </row>
    <row r="31" spans="1:14" x14ac:dyDescent="0.3">
      <c r="A31" s="7" t="s">
        <v>40</v>
      </c>
      <c r="B31" s="1">
        <v>32206</v>
      </c>
      <c r="C31" s="1">
        <v>355148</v>
      </c>
      <c r="D31" s="1">
        <v>1919</v>
      </c>
      <c r="E31" s="1">
        <v>42128</v>
      </c>
      <c r="F31" s="1">
        <v>34414</v>
      </c>
      <c r="G31" s="8">
        <v>403216</v>
      </c>
      <c r="I31" s="30" t="s">
        <v>20</v>
      </c>
      <c r="J31" s="23">
        <v>71.84</v>
      </c>
      <c r="K31" s="23">
        <v>0</v>
      </c>
      <c r="L31" s="23">
        <v>0</v>
      </c>
      <c r="M31" s="23">
        <v>70.2</v>
      </c>
      <c r="N31" s="18">
        <v>65.5</v>
      </c>
    </row>
    <row r="32" spans="1:14" x14ac:dyDescent="0.3">
      <c r="A32" s="7" t="s">
        <v>42</v>
      </c>
      <c r="B32" s="1">
        <v>9792</v>
      </c>
      <c r="C32" s="1">
        <v>227379</v>
      </c>
      <c r="D32" s="1"/>
      <c r="E32" s="1"/>
      <c r="F32" s="1">
        <v>9792</v>
      </c>
      <c r="G32" s="8">
        <v>227379</v>
      </c>
      <c r="I32" s="30" t="s">
        <v>22</v>
      </c>
      <c r="J32" s="23">
        <v>66.36</v>
      </c>
      <c r="K32" s="23">
        <v>0</v>
      </c>
      <c r="L32" s="23">
        <v>0</v>
      </c>
      <c r="M32" s="23">
        <v>67.13</v>
      </c>
      <c r="N32" s="18">
        <v>66.25</v>
      </c>
    </row>
    <row r="33" spans="1:14" x14ac:dyDescent="0.3">
      <c r="A33" s="7" t="s">
        <v>43</v>
      </c>
      <c r="B33" s="1">
        <v>4557</v>
      </c>
      <c r="C33" s="1">
        <v>199378</v>
      </c>
      <c r="D33" s="1"/>
      <c r="E33" s="1"/>
      <c r="F33" s="1">
        <v>4557</v>
      </c>
      <c r="G33" s="8">
        <v>199378</v>
      </c>
      <c r="I33" s="30" t="s">
        <v>24</v>
      </c>
      <c r="J33" s="23">
        <v>70.09</v>
      </c>
      <c r="K33" s="23">
        <v>0</v>
      </c>
      <c r="L33" s="23">
        <v>0</v>
      </c>
      <c r="M33" s="23">
        <v>69.3</v>
      </c>
      <c r="N33" s="18">
        <v>0</v>
      </c>
    </row>
    <row r="34" spans="1:14" x14ac:dyDescent="0.3">
      <c r="A34" s="7" t="s">
        <v>41</v>
      </c>
      <c r="B34" s="1">
        <v>3554</v>
      </c>
      <c r="C34" s="1">
        <v>109089</v>
      </c>
      <c r="D34" s="1"/>
      <c r="E34" s="1"/>
      <c r="F34" s="1">
        <v>3554</v>
      </c>
      <c r="G34" s="8">
        <v>109089</v>
      </c>
      <c r="I34" s="30" t="s">
        <v>26</v>
      </c>
      <c r="J34" s="23">
        <v>69.55</v>
      </c>
      <c r="K34" s="23">
        <v>0</v>
      </c>
      <c r="L34" s="23">
        <v>0</v>
      </c>
      <c r="M34" s="23">
        <v>77.17</v>
      </c>
      <c r="N34" s="18">
        <v>75</v>
      </c>
    </row>
    <row r="35" spans="1:14" ht="17.25" thickBot="1" x14ac:dyDescent="0.35">
      <c r="A35" s="7" t="s">
        <v>50</v>
      </c>
      <c r="B35" s="1">
        <v>3459</v>
      </c>
      <c r="C35" s="1">
        <v>102537</v>
      </c>
      <c r="D35" s="1"/>
      <c r="E35" s="1"/>
      <c r="F35" s="1">
        <v>3459</v>
      </c>
      <c r="G35" s="8">
        <v>102537</v>
      </c>
      <c r="I35" s="17" t="s">
        <v>27</v>
      </c>
      <c r="J35" s="12">
        <v>86.59</v>
      </c>
      <c r="K35" s="12">
        <v>75.900000000000006</v>
      </c>
      <c r="L35" s="12">
        <v>76.45</v>
      </c>
      <c r="M35" s="12">
        <v>78.64</v>
      </c>
      <c r="N35" s="26">
        <v>80.06</v>
      </c>
    </row>
    <row r="36" spans="1:14" x14ac:dyDescent="0.3">
      <c r="A36" s="7" t="s">
        <v>47</v>
      </c>
      <c r="B36" s="1">
        <v>5720</v>
      </c>
      <c r="C36" s="1">
        <v>89947</v>
      </c>
      <c r="D36" s="1">
        <v>701</v>
      </c>
      <c r="E36" s="1">
        <v>4724</v>
      </c>
      <c r="F36" s="1">
        <v>6421</v>
      </c>
      <c r="G36" s="8">
        <v>94671</v>
      </c>
    </row>
    <row r="37" spans="1:14" ht="17.25" thickBot="1" x14ac:dyDescent="0.35">
      <c r="A37" s="7" t="s">
        <v>51</v>
      </c>
      <c r="B37" s="1">
        <v>3068</v>
      </c>
      <c r="C37" s="1">
        <v>74445</v>
      </c>
      <c r="D37" s="1"/>
      <c r="E37" s="1"/>
      <c r="F37" s="1">
        <v>3068</v>
      </c>
      <c r="G37" s="8">
        <v>74445</v>
      </c>
    </row>
    <row r="38" spans="1:14" ht="18" customHeight="1" x14ac:dyDescent="0.3">
      <c r="A38" s="7" t="s">
        <v>304</v>
      </c>
      <c r="B38" s="1">
        <v>740</v>
      </c>
      <c r="C38" s="1">
        <v>25797</v>
      </c>
      <c r="D38" s="1"/>
      <c r="E38" s="1"/>
      <c r="F38" s="1">
        <v>740</v>
      </c>
      <c r="G38" s="8">
        <v>25797</v>
      </c>
      <c r="I38" s="154" t="s">
        <v>53</v>
      </c>
      <c r="J38" s="155"/>
      <c r="K38" s="155"/>
      <c r="L38" s="155"/>
      <c r="M38" s="156"/>
    </row>
    <row r="39" spans="1:14" x14ac:dyDescent="0.3">
      <c r="A39" s="7" t="s">
        <v>57</v>
      </c>
      <c r="B39" s="1">
        <v>173</v>
      </c>
      <c r="C39" s="1">
        <v>15674</v>
      </c>
      <c r="D39" s="1"/>
      <c r="E39" s="1"/>
      <c r="F39" s="1">
        <v>173</v>
      </c>
      <c r="G39" s="8">
        <v>15674</v>
      </c>
      <c r="I39" s="157"/>
      <c r="J39" s="158"/>
      <c r="K39" s="158"/>
      <c r="L39" s="158"/>
      <c r="M39" s="159"/>
    </row>
    <row r="40" spans="1:14" ht="17.25" thickBot="1" x14ac:dyDescent="0.35">
      <c r="A40" s="7" t="s">
        <v>48</v>
      </c>
      <c r="B40" s="1">
        <v>801</v>
      </c>
      <c r="C40" s="1">
        <v>13553</v>
      </c>
      <c r="D40" s="1"/>
      <c r="E40" s="1"/>
      <c r="F40" s="1">
        <v>801</v>
      </c>
      <c r="G40" s="8">
        <v>13553</v>
      </c>
      <c r="I40" s="160"/>
      <c r="J40" s="161"/>
      <c r="K40" s="161"/>
      <c r="L40" s="161"/>
      <c r="M40" s="162"/>
    </row>
    <row r="41" spans="1:14" x14ac:dyDescent="0.3">
      <c r="A41" s="7" t="s">
        <v>58</v>
      </c>
      <c r="B41" s="1">
        <v>2108</v>
      </c>
      <c r="C41" s="1">
        <v>4674</v>
      </c>
      <c r="D41" s="1"/>
      <c r="E41" s="1"/>
      <c r="F41" s="1">
        <v>2108</v>
      </c>
      <c r="G41" s="8">
        <v>4674</v>
      </c>
      <c r="I41" s="174" t="s">
        <v>6</v>
      </c>
      <c r="J41" s="68" t="s">
        <v>7</v>
      </c>
      <c r="K41" s="68"/>
      <c r="L41" s="68" t="s">
        <v>55</v>
      </c>
      <c r="M41" s="69"/>
    </row>
    <row r="42" spans="1:14" x14ac:dyDescent="0.3">
      <c r="A42" s="7" t="s">
        <v>52</v>
      </c>
      <c r="B42" s="1">
        <v>1299</v>
      </c>
      <c r="C42" s="1">
        <v>4093</v>
      </c>
      <c r="D42" s="1"/>
      <c r="E42" s="1"/>
      <c r="F42" s="1">
        <v>1299</v>
      </c>
      <c r="G42" s="8">
        <v>4093</v>
      </c>
      <c r="I42" s="175"/>
      <c r="J42" s="58">
        <v>2025</v>
      </c>
      <c r="K42" s="58">
        <v>2026</v>
      </c>
      <c r="L42" s="58">
        <v>2025</v>
      </c>
      <c r="M42" s="22">
        <v>2026</v>
      </c>
    </row>
    <row r="43" spans="1:14" x14ac:dyDescent="0.3">
      <c r="A43" s="7" t="s">
        <v>308</v>
      </c>
      <c r="B43" s="1">
        <v>162</v>
      </c>
      <c r="C43" s="1">
        <v>1949</v>
      </c>
      <c r="D43" s="1"/>
      <c r="E43" s="1"/>
      <c r="F43" s="1">
        <v>162</v>
      </c>
      <c r="G43" s="8">
        <v>1949</v>
      </c>
      <c r="I43" s="30" t="s">
        <v>11</v>
      </c>
      <c r="J43" s="20">
        <v>239377</v>
      </c>
      <c r="K43" s="20">
        <v>222680</v>
      </c>
      <c r="L43" s="19">
        <v>19.600000000000001</v>
      </c>
      <c r="M43" s="25">
        <v>31.4</v>
      </c>
    </row>
    <row r="44" spans="1:14" x14ac:dyDescent="0.3">
      <c r="A44" s="7" t="s">
        <v>49</v>
      </c>
      <c r="B44" s="1"/>
      <c r="C44" s="1"/>
      <c r="D44" s="1">
        <v>411</v>
      </c>
      <c r="E44" s="1">
        <v>1670</v>
      </c>
      <c r="F44" s="1">
        <v>411</v>
      </c>
      <c r="G44" s="8">
        <v>1670</v>
      </c>
      <c r="I44" s="30" t="s">
        <v>13</v>
      </c>
      <c r="J44" s="20">
        <v>1440412</v>
      </c>
      <c r="K44" s="20">
        <v>792405</v>
      </c>
      <c r="L44" s="19">
        <v>17.75</v>
      </c>
      <c r="M44" s="25">
        <v>30.01</v>
      </c>
    </row>
    <row r="45" spans="1:14" x14ac:dyDescent="0.3">
      <c r="A45" s="7" t="s">
        <v>54</v>
      </c>
      <c r="B45" s="1">
        <v>189</v>
      </c>
      <c r="C45" s="1">
        <v>645</v>
      </c>
      <c r="D45" s="1"/>
      <c r="E45" s="1"/>
      <c r="F45" s="1">
        <v>189</v>
      </c>
      <c r="G45" s="8">
        <v>645</v>
      </c>
      <c r="I45" s="30" t="s">
        <v>15</v>
      </c>
      <c r="J45" s="20">
        <v>248013</v>
      </c>
      <c r="K45" s="20">
        <v>161985</v>
      </c>
      <c r="L45" s="19">
        <v>16.59</v>
      </c>
      <c r="M45" s="25">
        <v>32.86</v>
      </c>
    </row>
    <row r="46" spans="1:14" x14ac:dyDescent="0.3">
      <c r="A46" s="7" t="s">
        <v>59</v>
      </c>
      <c r="B46" s="1">
        <v>113</v>
      </c>
      <c r="C46" s="1">
        <v>565</v>
      </c>
      <c r="D46" s="1"/>
      <c r="E46" s="1"/>
      <c r="F46" s="1">
        <v>113</v>
      </c>
      <c r="G46" s="8">
        <v>565</v>
      </c>
      <c r="I46" s="30" t="s">
        <v>17</v>
      </c>
      <c r="J46" s="20">
        <v>16878</v>
      </c>
      <c r="K46" s="20">
        <v>7734</v>
      </c>
      <c r="L46" s="19">
        <v>22.04</v>
      </c>
      <c r="M46" s="25">
        <v>31.96</v>
      </c>
    </row>
    <row r="47" spans="1:14" x14ac:dyDescent="0.3">
      <c r="A47" s="7" t="s">
        <v>56</v>
      </c>
      <c r="B47" s="1">
        <v>31</v>
      </c>
      <c r="C47" s="1">
        <v>364</v>
      </c>
      <c r="D47" s="1"/>
      <c r="E47" s="1"/>
      <c r="F47" s="1">
        <v>31</v>
      </c>
      <c r="G47" s="8">
        <v>364</v>
      </c>
      <c r="I47" s="30" t="s">
        <v>18</v>
      </c>
      <c r="J47" s="20">
        <v>55590</v>
      </c>
      <c r="K47" s="20">
        <v>55477</v>
      </c>
      <c r="L47" s="19">
        <v>21.33</v>
      </c>
      <c r="M47" s="25">
        <v>30.77</v>
      </c>
    </row>
    <row r="48" spans="1:14" x14ac:dyDescent="0.3">
      <c r="A48" s="7" t="s">
        <v>28</v>
      </c>
      <c r="B48" s="1">
        <v>20</v>
      </c>
      <c r="C48" s="1">
        <v>200</v>
      </c>
      <c r="D48" s="1"/>
      <c r="E48" s="1"/>
      <c r="F48" s="1">
        <v>20</v>
      </c>
      <c r="G48" s="8">
        <v>200</v>
      </c>
      <c r="I48" s="30" t="s">
        <v>20</v>
      </c>
      <c r="J48" s="20">
        <v>6165</v>
      </c>
      <c r="K48" s="20">
        <v>13536</v>
      </c>
      <c r="L48" s="19">
        <v>19.72</v>
      </c>
      <c r="M48" s="25">
        <v>29.21</v>
      </c>
    </row>
    <row r="49" spans="1:13" x14ac:dyDescent="0.3">
      <c r="A49" s="7" t="s">
        <v>320</v>
      </c>
      <c r="B49" s="1">
        <v>122</v>
      </c>
      <c r="C49" s="1">
        <v>166</v>
      </c>
      <c r="D49" s="1"/>
      <c r="E49" s="1"/>
      <c r="F49" s="1">
        <v>122</v>
      </c>
      <c r="G49" s="8">
        <v>166</v>
      </c>
      <c r="I49" s="30" t="s">
        <v>22</v>
      </c>
      <c r="J49" s="20">
        <v>2990</v>
      </c>
      <c r="K49" s="20">
        <v>6881</v>
      </c>
      <c r="L49" s="19">
        <v>20.38</v>
      </c>
      <c r="M49" s="25">
        <v>29.85</v>
      </c>
    </row>
    <row r="50" spans="1:13" x14ac:dyDescent="0.3">
      <c r="A50" s="7" t="s">
        <v>321</v>
      </c>
      <c r="B50" s="1">
        <v>131</v>
      </c>
      <c r="C50" s="1">
        <v>131</v>
      </c>
      <c r="D50" s="1"/>
      <c r="E50" s="1"/>
      <c r="F50" s="1">
        <v>131</v>
      </c>
      <c r="G50" s="8">
        <v>131</v>
      </c>
      <c r="I50" s="30" t="s">
        <v>24</v>
      </c>
      <c r="J50" s="20">
        <v>8283</v>
      </c>
      <c r="K50" s="20">
        <v>14849</v>
      </c>
      <c r="L50" s="19">
        <v>22.52</v>
      </c>
      <c r="M50" s="25">
        <v>29.93</v>
      </c>
    </row>
    <row r="51" spans="1:13" x14ac:dyDescent="0.3">
      <c r="A51" s="7" t="s">
        <v>310</v>
      </c>
      <c r="B51" s="1">
        <v>95</v>
      </c>
      <c r="C51" s="1">
        <v>95</v>
      </c>
      <c r="D51" s="1"/>
      <c r="E51" s="1"/>
      <c r="F51" s="1">
        <v>95</v>
      </c>
      <c r="G51" s="8">
        <v>95</v>
      </c>
      <c r="I51" s="30" t="s">
        <v>26</v>
      </c>
      <c r="J51" s="20">
        <v>4315</v>
      </c>
      <c r="K51" s="20">
        <v>15515</v>
      </c>
      <c r="L51" s="19">
        <v>22.8</v>
      </c>
      <c r="M51" s="25">
        <v>31.09</v>
      </c>
    </row>
    <row r="52" spans="1:13" ht="17.25" thickBot="1" x14ac:dyDescent="0.35">
      <c r="A52" s="7" t="s">
        <v>305</v>
      </c>
      <c r="B52" s="1">
        <v>13</v>
      </c>
      <c r="C52" s="1">
        <v>82</v>
      </c>
      <c r="D52" s="1"/>
      <c r="E52" s="1"/>
      <c r="F52" s="1">
        <v>13</v>
      </c>
      <c r="G52" s="8">
        <v>82</v>
      </c>
      <c r="I52" s="29" t="s">
        <v>27</v>
      </c>
      <c r="J52" s="16">
        <v>2022022</v>
      </c>
      <c r="K52" s="16">
        <v>1291061</v>
      </c>
      <c r="L52" s="28">
        <v>18</v>
      </c>
      <c r="M52" s="15">
        <v>30.66</v>
      </c>
    </row>
    <row r="53" spans="1:13" x14ac:dyDescent="0.3">
      <c r="A53" s="7" t="s">
        <v>322</v>
      </c>
      <c r="B53" s="1">
        <v>12</v>
      </c>
      <c r="C53" s="1">
        <v>63</v>
      </c>
      <c r="D53" s="1"/>
      <c r="E53" s="1"/>
      <c r="F53" s="1">
        <v>12</v>
      </c>
      <c r="G53" s="8">
        <v>63</v>
      </c>
    </row>
    <row r="54" spans="1:13" ht="17.25" thickBot="1" x14ac:dyDescent="0.35">
      <c r="A54" s="9" t="s">
        <v>309</v>
      </c>
      <c r="B54" s="10">
        <v>10</v>
      </c>
      <c r="C54" s="10">
        <v>54</v>
      </c>
      <c r="D54" s="10"/>
      <c r="E54" s="10"/>
      <c r="F54" s="10">
        <v>10</v>
      </c>
      <c r="G54" s="11">
        <v>54</v>
      </c>
    </row>
    <row r="55" spans="1:13" ht="18" customHeight="1" x14ac:dyDescent="0.3">
      <c r="I55" s="154" t="s">
        <v>60</v>
      </c>
      <c r="J55" s="155"/>
      <c r="K55" s="155"/>
      <c r="L55" s="155"/>
      <c r="M55" s="156"/>
    </row>
    <row r="56" spans="1:13" x14ac:dyDescent="0.3">
      <c r="I56" s="157"/>
      <c r="J56" s="158"/>
      <c r="K56" s="158"/>
      <c r="L56" s="158"/>
      <c r="M56" s="159"/>
    </row>
    <row r="57" spans="1:13" ht="15" customHeight="1" thickBot="1" x14ac:dyDescent="0.35">
      <c r="I57" s="160"/>
      <c r="J57" s="161"/>
      <c r="K57" s="161"/>
      <c r="L57" s="161"/>
      <c r="M57" s="162"/>
    </row>
    <row r="58" spans="1:13" ht="15" customHeight="1" x14ac:dyDescent="0.3">
      <c r="I58" s="174" t="s">
        <v>6</v>
      </c>
      <c r="J58" s="68" t="s">
        <v>7</v>
      </c>
      <c r="K58" s="68"/>
      <c r="L58" s="68" t="s">
        <v>61</v>
      </c>
      <c r="M58" s="69"/>
    </row>
    <row r="59" spans="1:13" ht="18.95" customHeight="1" x14ac:dyDescent="0.3">
      <c r="I59" s="175"/>
      <c r="J59" s="58">
        <v>2025</v>
      </c>
      <c r="K59" s="58">
        <v>2026</v>
      </c>
      <c r="L59" s="58">
        <v>2025</v>
      </c>
      <c r="M59" s="22">
        <v>2026</v>
      </c>
    </row>
    <row r="60" spans="1:13" ht="18.95" customHeight="1" x14ac:dyDescent="0.3">
      <c r="I60" s="30" t="s">
        <v>11</v>
      </c>
      <c r="J60" s="20">
        <v>215495</v>
      </c>
      <c r="K60" s="20">
        <v>132097</v>
      </c>
      <c r="L60" s="19">
        <v>21.87</v>
      </c>
      <c r="M60" s="25">
        <v>32.04</v>
      </c>
    </row>
    <row r="61" spans="1:13" ht="18.95" customHeight="1" x14ac:dyDescent="0.3">
      <c r="I61" s="30" t="s">
        <v>13</v>
      </c>
      <c r="J61" s="20">
        <v>170967</v>
      </c>
      <c r="K61" s="20">
        <v>536237</v>
      </c>
      <c r="L61" s="19">
        <v>21.08</v>
      </c>
      <c r="M61" s="25">
        <v>28.88</v>
      </c>
    </row>
    <row r="62" spans="1:13" ht="18.95" customHeight="1" x14ac:dyDescent="0.3">
      <c r="I62" s="30" t="s">
        <v>15</v>
      </c>
      <c r="J62" s="20">
        <v>7375</v>
      </c>
      <c r="K62" s="20">
        <v>79221</v>
      </c>
      <c r="L62" s="19">
        <v>24.11</v>
      </c>
      <c r="M62" s="25">
        <v>35.43</v>
      </c>
    </row>
    <row r="63" spans="1:13" ht="18.95" customHeight="1" x14ac:dyDescent="0.3">
      <c r="I63" s="30" t="s">
        <v>17</v>
      </c>
      <c r="J63" s="20">
        <v>66</v>
      </c>
      <c r="K63" s="20">
        <v>298</v>
      </c>
      <c r="L63" s="19">
        <v>24.32</v>
      </c>
      <c r="M63" s="25">
        <v>36.15</v>
      </c>
    </row>
    <row r="64" spans="1:13" ht="18.95" customHeight="1" x14ac:dyDescent="0.3">
      <c r="I64" s="30" t="s">
        <v>18</v>
      </c>
      <c r="J64" s="20">
        <v>2797</v>
      </c>
      <c r="K64" s="20">
        <v>2573</v>
      </c>
      <c r="L64" s="19">
        <v>23.81</v>
      </c>
      <c r="M64" s="25">
        <v>31.03</v>
      </c>
    </row>
    <row r="65" spans="9:13" ht="18.95" customHeight="1" x14ac:dyDescent="0.3">
      <c r="I65" s="30" t="s">
        <v>20</v>
      </c>
      <c r="J65" s="20">
        <v>213</v>
      </c>
      <c r="K65" s="20">
        <v>152</v>
      </c>
      <c r="L65" s="19">
        <v>21.9</v>
      </c>
      <c r="M65" s="25">
        <v>34.270000000000003</v>
      </c>
    </row>
    <row r="66" spans="9:13" ht="18.95" customHeight="1" x14ac:dyDescent="0.3">
      <c r="I66" s="30" t="s">
        <v>22</v>
      </c>
      <c r="J66" s="20">
        <v>35</v>
      </c>
      <c r="K66" s="20">
        <v>67</v>
      </c>
      <c r="L66" s="19">
        <v>21.15</v>
      </c>
      <c r="M66" s="25">
        <v>30.85</v>
      </c>
    </row>
    <row r="67" spans="9:13" ht="18.95" customHeight="1" x14ac:dyDescent="0.3">
      <c r="I67" s="30" t="s">
        <v>24</v>
      </c>
      <c r="J67" s="20">
        <v>611</v>
      </c>
      <c r="K67" s="20">
        <v>281</v>
      </c>
      <c r="L67" s="19">
        <v>23.08</v>
      </c>
      <c r="M67" s="25">
        <v>31.91</v>
      </c>
    </row>
    <row r="68" spans="9:13" ht="18.95" customHeight="1" x14ac:dyDescent="0.3">
      <c r="I68" s="30" t="s">
        <v>26</v>
      </c>
      <c r="J68" s="20">
        <v>578</v>
      </c>
      <c r="K68" s="20">
        <v>690</v>
      </c>
      <c r="L68" s="19">
        <v>24.46</v>
      </c>
      <c r="M68" s="25">
        <v>33.19</v>
      </c>
    </row>
    <row r="69" spans="9:13" ht="18.95" customHeight="1" thickBot="1" x14ac:dyDescent="0.35">
      <c r="I69" s="29" t="s">
        <v>27</v>
      </c>
      <c r="J69" s="16">
        <v>398138</v>
      </c>
      <c r="K69" s="16">
        <v>751616</v>
      </c>
      <c r="L69" s="28">
        <v>21.59</v>
      </c>
      <c r="M69" s="15">
        <v>30.15</v>
      </c>
    </row>
    <row r="70" spans="9:13" ht="18.95" customHeight="1" x14ac:dyDescent="0.3"/>
    <row r="71" spans="9:13" ht="18.95" customHeight="1" x14ac:dyDescent="0.3"/>
    <row r="72" spans="9:13" ht="18.95" customHeight="1" x14ac:dyDescent="0.3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tabSelected="1" workbookViewId="0">
      <selection activeCell="K19" sqref="K19"/>
    </sheetView>
  </sheetViews>
  <sheetFormatPr baseColWidth="10" defaultColWidth="11.5546875" defaultRowHeight="16.5" x14ac:dyDescent="0.3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3">
      <c r="A1" s="59"/>
      <c r="B1" s="60"/>
      <c r="C1" s="60"/>
      <c r="D1" s="60"/>
      <c r="E1" s="60"/>
      <c r="F1" s="61"/>
    </row>
    <row r="2" spans="1:6" ht="16.5" customHeight="1" x14ac:dyDescent="0.3">
      <c r="A2" s="73" t="str">
        <f>'Tabeller fra Fisknytt'!A2</f>
        <v>Fisknytt uke 27 2026</v>
      </c>
      <c r="B2" s="71"/>
      <c r="C2" s="71"/>
      <c r="D2" s="71"/>
      <c r="E2" s="71"/>
      <c r="F2" s="72"/>
    </row>
    <row r="3" spans="1:6" ht="17.25" customHeight="1" thickBot="1" x14ac:dyDescent="0.35">
      <c r="A3" s="62"/>
      <c r="B3" s="63"/>
      <c r="C3" s="63"/>
      <c r="D3" s="63"/>
      <c r="E3" s="63"/>
      <c r="F3" s="64"/>
    </row>
    <row r="4" spans="1:6" ht="17.25" thickBot="1" x14ac:dyDescent="0.35"/>
    <row r="5" spans="1:6" x14ac:dyDescent="0.3">
      <c r="A5" s="87" t="str">
        <f>"Aktivitetsbarometeret - 3 på topp arter i uke "&amp;RIGHT(A2,7)</f>
        <v>Aktivitetsbarometeret - 3 på topp arter i uke 27 2026</v>
      </c>
      <c r="B5" s="88"/>
      <c r="C5" s="88"/>
      <c r="D5" s="88"/>
      <c r="E5" s="88"/>
      <c r="F5" s="89"/>
    </row>
    <row r="6" spans="1:6" x14ac:dyDescent="0.3">
      <c r="A6" s="90" t="s">
        <v>62</v>
      </c>
      <c r="B6" s="91"/>
      <c r="C6" s="91"/>
      <c r="D6" s="91"/>
      <c r="E6" s="91"/>
      <c r="F6" s="92"/>
    </row>
    <row r="7" spans="1:6" ht="17.25" thickBot="1" x14ac:dyDescent="0.35">
      <c r="A7" s="77"/>
      <c r="B7" s="78"/>
      <c r="C7" s="78"/>
      <c r="D7" s="78"/>
      <c r="E7" s="78"/>
      <c r="F7" s="79"/>
    </row>
    <row r="8" spans="1:6" x14ac:dyDescent="0.3">
      <c r="A8" s="74" t="s">
        <v>6</v>
      </c>
      <c r="B8" s="75" t="s">
        <v>63</v>
      </c>
      <c r="C8" s="75" t="s">
        <v>64</v>
      </c>
      <c r="D8" s="75" t="s">
        <v>65</v>
      </c>
      <c r="E8" s="75" t="s">
        <v>7</v>
      </c>
      <c r="F8" s="76" t="s">
        <v>66</v>
      </c>
    </row>
    <row r="9" spans="1:6" x14ac:dyDescent="0.3">
      <c r="A9" s="80" t="s">
        <v>11</v>
      </c>
      <c r="B9" s="14">
        <v>1</v>
      </c>
      <c r="C9" s="14" t="s">
        <v>23</v>
      </c>
      <c r="D9" s="34">
        <v>14316918</v>
      </c>
      <c r="E9" s="34">
        <v>27976</v>
      </c>
      <c r="F9" s="32">
        <v>511.76</v>
      </c>
    </row>
    <row r="10" spans="1:6" x14ac:dyDescent="0.3">
      <c r="A10" s="81"/>
      <c r="B10" s="14">
        <v>2</v>
      </c>
      <c r="C10" s="14" t="s">
        <v>12</v>
      </c>
      <c r="D10" s="34">
        <v>9508189</v>
      </c>
      <c r="E10" s="34">
        <v>174433</v>
      </c>
      <c r="F10" s="32">
        <v>54.51</v>
      </c>
    </row>
    <row r="11" spans="1:6" x14ac:dyDescent="0.3">
      <c r="A11" s="82"/>
      <c r="B11" s="14">
        <v>3</v>
      </c>
      <c r="C11" s="14" t="s">
        <v>19</v>
      </c>
      <c r="D11" s="34">
        <v>5180722</v>
      </c>
      <c r="E11" s="34">
        <v>222759</v>
      </c>
      <c r="F11" s="32">
        <v>23.26</v>
      </c>
    </row>
    <row r="12" spans="1:6" x14ac:dyDescent="0.3">
      <c r="A12" s="83" t="s">
        <v>13</v>
      </c>
      <c r="B12" s="27">
        <v>1</v>
      </c>
      <c r="C12" s="27" t="s">
        <v>12</v>
      </c>
      <c r="D12" s="35">
        <v>19108495</v>
      </c>
      <c r="E12" s="35">
        <v>386991</v>
      </c>
      <c r="F12" s="31">
        <v>49.38</v>
      </c>
    </row>
    <row r="13" spans="1:6" x14ac:dyDescent="0.3">
      <c r="A13" s="84"/>
      <c r="B13" s="27">
        <v>2</v>
      </c>
      <c r="C13" s="27" t="s">
        <v>19</v>
      </c>
      <c r="D13" s="35">
        <v>17617430</v>
      </c>
      <c r="E13" s="35">
        <v>792405</v>
      </c>
      <c r="F13" s="31">
        <v>22.23</v>
      </c>
    </row>
    <row r="14" spans="1:6" x14ac:dyDescent="0.3">
      <c r="A14" s="85"/>
      <c r="B14" s="27">
        <v>3</v>
      </c>
      <c r="C14" s="27" t="s">
        <v>14</v>
      </c>
      <c r="D14" s="35">
        <v>11063621</v>
      </c>
      <c r="E14" s="35">
        <v>536382</v>
      </c>
      <c r="F14" s="31">
        <v>20.63</v>
      </c>
    </row>
    <row r="15" spans="1:6" x14ac:dyDescent="0.3">
      <c r="A15" s="80" t="s">
        <v>15</v>
      </c>
      <c r="B15" s="14">
        <v>1</v>
      </c>
      <c r="C15" s="14" t="s">
        <v>19</v>
      </c>
      <c r="D15" s="34">
        <v>3942300</v>
      </c>
      <c r="E15" s="34">
        <v>161985</v>
      </c>
      <c r="F15" s="32">
        <v>24.34</v>
      </c>
    </row>
    <row r="16" spans="1:6" x14ac:dyDescent="0.3">
      <c r="A16" s="81"/>
      <c r="B16" s="14">
        <v>2</v>
      </c>
      <c r="C16" s="14" t="s">
        <v>318</v>
      </c>
      <c r="D16" s="34">
        <v>3538800</v>
      </c>
      <c r="E16" s="34" t="s">
        <v>324</v>
      </c>
      <c r="F16" s="32" t="s">
        <v>325</v>
      </c>
    </row>
    <row r="17" spans="1:6" x14ac:dyDescent="0.3">
      <c r="A17" s="82"/>
      <c r="B17" s="14">
        <v>3</v>
      </c>
      <c r="C17" s="14" t="s">
        <v>12</v>
      </c>
      <c r="D17" s="34">
        <v>2237799</v>
      </c>
      <c r="E17" s="34">
        <v>37649</v>
      </c>
      <c r="F17" s="32">
        <v>59.44</v>
      </c>
    </row>
    <row r="18" spans="1:6" x14ac:dyDescent="0.3">
      <c r="A18" s="83" t="s">
        <v>17</v>
      </c>
      <c r="B18" s="27">
        <v>1</v>
      </c>
      <c r="C18" s="27" t="s">
        <v>19</v>
      </c>
      <c r="D18" s="35">
        <v>183104</v>
      </c>
      <c r="E18" s="35">
        <v>7734</v>
      </c>
      <c r="F18" s="31">
        <v>23.68</v>
      </c>
    </row>
    <row r="19" spans="1:6" x14ac:dyDescent="0.3">
      <c r="A19" s="84"/>
      <c r="B19" s="27">
        <v>2</v>
      </c>
      <c r="C19" s="27" t="s">
        <v>12</v>
      </c>
      <c r="D19" s="35">
        <v>55824</v>
      </c>
      <c r="E19" s="35">
        <v>1052</v>
      </c>
      <c r="F19" s="31">
        <v>53.08</v>
      </c>
    </row>
    <row r="20" spans="1:6" x14ac:dyDescent="0.3">
      <c r="A20" s="85"/>
      <c r="B20" s="27">
        <v>3</v>
      </c>
      <c r="C20" s="27" t="s">
        <v>46</v>
      </c>
      <c r="D20" s="35">
        <v>28800</v>
      </c>
      <c r="E20" s="35">
        <v>808</v>
      </c>
      <c r="F20" s="31">
        <v>35.630000000000003</v>
      </c>
    </row>
    <row r="21" spans="1:6" x14ac:dyDescent="0.3">
      <c r="A21" s="80" t="s">
        <v>18</v>
      </c>
      <c r="B21" s="14">
        <v>1</v>
      </c>
      <c r="C21" s="14" t="s">
        <v>290</v>
      </c>
      <c r="D21" s="34">
        <v>1932000</v>
      </c>
      <c r="E21" s="34" t="s">
        <v>324</v>
      </c>
      <c r="F21" s="32" t="s">
        <v>325</v>
      </c>
    </row>
    <row r="22" spans="1:6" x14ac:dyDescent="0.3">
      <c r="A22" s="81"/>
      <c r="B22" s="14">
        <v>2</v>
      </c>
      <c r="C22" s="14" t="s">
        <v>19</v>
      </c>
      <c r="D22" s="34">
        <v>1264555</v>
      </c>
      <c r="E22" s="34">
        <v>55477</v>
      </c>
      <c r="F22" s="32">
        <v>22.79</v>
      </c>
    </row>
    <row r="23" spans="1:6" x14ac:dyDescent="0.3">
      <c r="A23" s="82"/>
      <c r="B23" s="14">
        <v>3</v>
      </c>
      <c r="C23" s="14" t="s">
        <v>12</v>
      </c>
      <c r="D23" s="34">
        <v>561419</v>
      </c>
      <c r="E23" s="34">
        <v>10812</v>
      </c>
      <c r="F23" s="32">
        <v>51.93</v>
      </c>
    </row>
    <row r="24" spans="1:6" x14ac:dyDescent="0.3">
      <c r="A24" s="83" t="s">
        <v>20</v>
      </c>
      <c r="B24" s="27">
        <v>1</v>
      </c>
      <c r="C24" s="27" t="s">
        <v>319</v>
      </c>
      <c r="D24" s="35">
        <v>675173</v>
      </c>
      <c r="E24" s="35">
        <v>1859980</v>
      </c>
      <c r="F24" s="31">
        <v>0.36</v>
      </c>
    </row>
    <row r="25" spans="1:6" x14ac:dyDescent="0.3">
      <c r="A25" s="84"/>
      <c r="B25" s="27">
        <v>2</v>
      </c>
      <c r="C25" s="27" t="s">
        <v>32</v>
      </c>
      <c r="D25" s="35">
        <v>345659</v>
      </c>
      <c r="E25" s="35">
        <v>4180</v>
      </c>
      <c r="F25" s="31">
        <v>82.7</v>
      </c>
    </row>
    <row r="26" spans="1:6" x14ac:dyDescent="0.3">
      <c r="A26" s="85"/>
      <c r="B26" s="27">
        <v>3</v>
      </c>
      <c r="C26" s="27" t="s">
        <v>46</v>
      </c>
      <c r="D26" s="35">
        <v>311827</v>
      </c>
      <c r="E26" s="35">
        <v>8329</v>
      </c>
      <c r="F26" s="31">
        <v>37.44</v>
      </c>
    </row>
    <row r="27" spans="1:6" x14ac:dyDescent="0.3">
      <c r="A27" s="80" t="s">
        <v>22</v>
      </c>
      <c r="B27" s="14">
        <v>1</v>
      </c>
      <c r="C27" s="14" t="s">
        <v>296</v>
      </c>
      <c r="D27" s="34">
        <v>165978</v>
      </c>
      <c r="E27" s="34">
        <v>10575</v>
      </c>
      <c r="F27" s="32">
        <v>15.7</v>
      </c>
    </row>
    <row r="28" spans="1:6" x14ac:dyDescent="0.3">
      <c r="A28" s="81"/>
      <c r="B28" s="14">
        <v>2</v>
      </c>
      <c r="C28" s="14" t="s">
        <v>19</v>
      </c>
      <c r="D28" s="34">
        <v>152129</v>
      </c>
      <c r="E28" s="34">
        <v>6881</v>
      </c>
      <c r="F28" s="32">
        <v>22.11</v>
      </c>
    </row>
    <row r="29" spans="1:6" x14ac:dyDescent="0.3">
      <c r="A29" s="82"/>
      <c r="B29" s="14">
        <v>3</v>
      </c>
      <c r="C29" s="14" t="s">
        <v>12</v>
      </c>
      <c r="D29" s="34">
        <v>122001</v>
      </c>
      <c r="E29" s="34">
        <v>2734</v>
      </c>
      <c r="F29" s="32">
        <v>44.63</v>
      </c>
    </row>
    <row r="30" spans="1:6" x14ac:dyDescent="0.3">
      <c r="A30" s="83" t="s">
        <v>24</v>
      </c>
      <c r="B30" s="27">
        <v>1</v>
      </c>
      <c r="C30" s="27" t="s">
        <v>296</v>
      </c>
      <c r="D30" s="35">
        <v>1297187</v>
      </c>
      <c r="E30" s="35">
        <v>80686</v>
      </c>
      <c r="F30" s="31">
        <v>16.079999999999998</v>
      </c>
    </row>
    <row r="31" spans="1:6" x14ac:dyDescent="0.3">
      <c r="A31" s="84"/>
      <c r="B31" s="27">
        <v>2</v>
      </c>
      <c r="C31" s="27" t="s">
        <v>46</v>
      </c>
      <c r="D31" s="35">
        <v>561722</v>
      </c>
      <c r="E31" s="35">
        <v>14196</v>
      </c>
      <c r="F31" s="31">
        <v>39.57</v>
      </c>
    </row>
    <row r="32" spans="1:6" x14ac:dyDescent="0.3">
      <c r="A32" s="85"/>
      <c r="B32" s="27">
        <v>3</v>
      </c>
      <c r="C32" s="27" t="s">
        <v>45</v>
      </c>
      <c r="D32" s="35">
        <v>545207</v>
      </c>
      <c r="E32" s="35">
        <v>1501947</v>
      </c>
      <c r="F32" s="31">
        <v>0.36</v>
      </c>
    </row>
    <row r="33" spans="1:6" x14ac:dyDescent="0.3">
      <c r="A33" s="80" t="s">
        <v>26</v>
      </c>
      <c r="B33" s="14">
        <v>1</v>
      </c>
      <c r="C33" s="14" t="s">
        <v>33</v>
      </c>
      <c r="D33" s="34">
        <v>515003</v>
      </c>
      <c r="E33" s="34">
        <v>2001</v>
      </c>
      <c r="F33" s="32">
        <v>257.44</v>
      </c>
    </row>
    <row r="34" spans="1:6" x14ac:dyDescent="0.3">
      <c r="A34" s="81"/>
      <c r="B34" s="14">
        <v>2</v>
      </c>
      <c r="C34" s="14" t="s">
        <v>19</v>
      </c>
      <c r="D34" s="34">
        <v>357288</v>
      </c>
      <c r="E34" s="34">
        <v>15515</v>
      </c>
      <c r="F34" s="32">
        <v>23.03</v>
      </c>
    </row>
    <row r="35" spans="1:6" ht="17.25" thickBot="1" x14ac:dyDescent="0.35">
      <c r="A35" s="86"/>
      <c r="B35" s="13">
        <v>3</v>
      </c>
      <c r="C35" s="13" t="s">
        <v>46</v>
      </c>
      <c r="D35" s="36">
        <v>324973</v>
      </c>
      <c r="E35" s="36">
        <v>7785</v>
      </c>
      <c r="F35" s="33">
        <v>41.74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44"/>
  <sheetViews>
    <sheetView topLeftCell="S1" zoomScale="84" zoomScaleNormal="84" workbookViewId="0">
      <selection activeCell="AO9" sqref="AO9"/>
    </sheetView>
  </sheetViews>
  <sheetFormatPr baseColWidth="10" defaultColWidth="11.5546875" defaultRowHeight="16.5" x14ac:dyDescent="0.3"/>
  <cols>
    <col min="1" max="1" width="12.5546875" style="135" bestFit="1" customWidth="1"/>
    <col min="2" max="2" width="12.77734375" style="135" bestFit="1" customWidth="1"/>
    <col min="3" max="3" width="13.44140625" bestFit="1" customWidth="1"/>
    <col min="4" max="5" width="9.88671875" style="139" bestFit="1" customWidth="1"/>
    <col min="6" max="6" width="9" style="139" bestFit="1" customWidth="1"/>
    <col min="7" max="7" width="6.6640625" bestFit="1" customWidth="1"/>
    <col min="8" max="8" width="4.109375" customWidth="1"/>
    <col min="9" max="9" width="13.33203125" style="135" bestFit="1" customWidth="1"/>
    <col min="10" max="10" width="13.44140625" style="135" bestFit="1" customWidth="1"/>
    <col min="11" max="11" width="13.44140625" bestFit="1" customWidth="1"/>
    <col min="12" max="13" width="9.88671875" style="139" bestFit="1" customWidth="1"/>
    <col min="14" max="14" width="9" style="139" bestFit="1" customWidth="1"/>
    <col min="15" max="15" width="6.6640625" bestFit="1" customWidth="1"/>
    <col min="16" max="16" width="4.109375" customWidth="1"/>
    <col min="17" max="17" width="6.21875" style="135" bestFit="1" customWidth="1"/>
    <col min="18" max="18" width="15.77734375" style="135" bestFit="1" customWidth="1"/>
    <col min="19" max="19" width="13.44140625" bestFit="1" customWidth="1"/>
    <col min="20" max="22" width="10" style="139" bestFit="1" customWidth="1"/>
    <col min="23" max="23" width="6.6640625" bestFit="1" customWidth="1"/>
    <col min="24" max="24" width="4.109375" customWidth="1"/>
    <col min="25" max="25" width="10.109375" style="135" bestFit="1" customWidth="1"/>
    <col min="26" max="26" width="17.5546875" style="135" bestFit="1" customWidth="1"/>
    <col min="27" max="27" width="13.44140625" bestFit="1" customWidth="1"/>
    <col min="28" max="28" width="11" style="139" bestFit="1" customWidth="1"/>
    <col min="29" max="30" width="10" style="139" bestFit="1" customWidth="1"/>
    <col min="31" max="31" width="6.6640625" bestFit="1" customWidth="1"/>
    <col min="32" max="32" width="4.109375" customWidth="1"/>
    <col min="33" max="33" width="13.44140625" style="135" bestFit="1" customWidth="1"/>
    <col min="34" max="34" width="14.33203125" style="135" bestFit="1" customWidth="1"/>
    <col min="35" max="35" width="13.44140625" bestFit="1" customWidth="1"/>
    <col min="36" max="37" width="9.88671875" style="139" bestFit="1" customWidth="1"/>
    <col min="38" max="38" width="9" style="139" bestFit="1" customWidth="1"/>
    <col min="39" max="39" width="6.6640625" bestFit="1" customWidth="1"/>
    <col min="40" max="40" width="4.109375" customWidth="1"/>
    <col min="41" max="41" width="13.88671875" style="135" bestFit="1" customWidth="1"/>
    <col min="42" max="42" width="16.21875" style="135" bestFit="1" customWidth="1"/>
    <col min="43" max="43" width="13.44140625" bestFit="1" customWidth="1"/>
    <col min="44" max="45" width="9.88671875" style="139" bestFit="1" customWidth="1"/>
    <col min="46" max="46" width="9" style="139" bestFit="1" customWidth="1"/>
    <col min="47" max="47" width="6.6640625" bestFit="1" customWidth="1"/>
  </cols>
  <sheetData>
    <row r="1" spans="1:47" ht="16.5" customHeight="1" x14ac:dyDescent="0.3">
      <c r="A1" s="142"/>
      <c r="B1" s="144"/>
      <c r="C1" s="60"/>
      <c r="D1" s="60"/>
      <c r="E1" s="60"/>
      <c r="F1" s="60"/>
      <c r="G1" s="94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3">
      <c r="A2" s="145" t="str">
        <f>'Tabeller fra Fisknytt'!A2</f>
        <v>Fisknytt uke 27 2026</v>
      </c>
      <c r="B2" s="140"/>
      <c r="C2" s="71"/>
      <c r="D2" s="71"/>
      <c r="E2" s="71"/>
      <c r="F2" s="71"/>
      <c r="G2" s="98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35">
      <c r="A3" s="141"/>
      <c r="B3" s="143"/>
      <c r="C3" s="63"/>
      <c r="D3" s="63"/>
      <c r="E3" s="63"/>
      <c r="F3" s="63"/>
      <c r="G3" s="96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7.25" thickBot="1" x14ac:dyDescent="0.35">
      <c r="A4" s="177" t="str">
        <f>_xlfn.LET(_xlpm.t,A2,
    _xlpm.uke,VALUE(_xlfn.TEXTBEFORE(_xlfn.TEXTAFTER(_xlpm.t,"uke ")," ")),
    _xlpm.år,VALUE(_xlfn.TEXTAFTER(_xlpm.t," ",-1)),
    _xlpm.uke1mandag,DATE(_xlpm.år,1,4)-WEEKDAY(DATE(_xlpm.år,1,4),2)+1,
    _xlpm.start,_xlpm.uke1mandag+(_xlpm.uke-1)*7,
    _xlpm.slutt,_xlpm.start+6,
    "Landinger i perioden "&amp;TEXT(_xlpm.start,"dd.mm.åååå")&amp;"-"&amp;TEXT(_xlpm.slutt,"dd.mm.åååå")&amp;" (alle kvanta i rundvekt)")</f>
        <v>Landinger i perioden 29.06.2026-05.07.2026 (alle kvanta i rundvekt)</v>
      </c>
      <c r="B4" s="178"/>
      <c r="C4" s="178"/>
      <c r="D4" s="178"/>
      <c r="E4" s="178"/>
      <c r="F4" s="178"/>
      <c r="G4" s="179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3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3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3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7.25" thickBot="1" x14ac:dyDescent="0.35">
      <c r="A8" s="180" t="s">
        <v>11</v>
      </c>
      <c r="B8" s="180"/>
      <c r="C8" s="180"/>
      <c r="D8" s="180"/>
      <c r="E8" s="180"/>
      <c r="F8" s="180"/>
      <c r="G8" s="180"/>
      <c r="I8" s="176" t="s">
        <v>13</v>
      </c>
      <c r="J8" s="176"/>
      <c r="K8" s="176"/>
      <c r="L8" s="176"/>
      <c r="M8" s="176"/>
      <c r="N8" s="176"/>
      <c r="O8" s="176"/>
      <c r="Q8" s="176" t="s">
        <v>15</v>
      </c>
      <c r="R8" s="176"/>
      <c r="S8" s="176"/>
      <c r="T8" s="176"/>
      <c r="U8" s="176"/>
      <c r="V8" s="176"/>
      <c r="W8" s="176"/>
      <c r="Y8" s="176" t="s">
        <v>17</v>
      </c>
      <c r="Z8" s="176"/>
      <c r="AA8" s="176"/>
      <c r="AB8" s="176"/>
      <c r="AC8" s="176"/>
      <c r="AD8" s="176"/>
      <c r="AE8" s="176"/>
      <c r="AG8" s="176" t="s">
        <v>18</v>
      </c>
      <c r="AH8" s="176"/>
      <c r="AI8" s="176"/>
      <c r="AJ8" s="176"/>
      <c r="AK8" s="176"/>
      <c r="AL8" s="176"/>
      <c r="AM8" s="176"/>
      <c r="AO8" s="176" t="s">
        <v>67</v>
      </c>
      <c r="AP8" s="176"/>
      <c r="AQ8" s="176"/>
      <c r="AR8" s="176"/>
      <c r="AS8" s="176"/>
      <c r="AT8" s="176"/>
      <c r="AU8" s="176"/>
    </row>
    <row r="9" spans="1:47" s="135" customFormat="1" ht="17.25" thickBot="1" x14ac:dyDescent="0.35">
      <c r="A9" s="146" t="s">
        <v>6</v>
      </c>
      <c r="B9" s="147" t="s">
        <v>68</v>
      </c>
      <c r="C9" s="147" t="s">
        <v>69</v>
      </c>
      <c r="D9" s="147" t="s">
        <v>70</v>
      </c>
      <c r="E9" s="147" t="s">
        <v>71</v>
      </c>
      <c r="F9" s="147" t="s">
        <v>72</v>
      </c>
      <c r="G9" s="148" t="s">
        <v>73</v>
      </c>
      <c r="H9"/>
      <c r="I9" s="136" t="s">
        <v>6</v>
      </c>
      <c r="J9" s="137" t="s">
        <v>68</v>
      </c>
      <c r="K9" s="137" t="s">
        <v>69</v>
      </c>
      <c r="L9" s="137" t="s">
        <v>70</v>
      </c>
      <c r="M9" s="137" t="s">
        <v>71</v>
      </c>
      <c r="N9" s="137" t="s">
        <v>72</v>
      </c>
      <c r="O9" s="138" t="s">
        <v>73</v>
      </c>
      <c r="P9"/>
      <c r="Q9" s="136" t="s">
        <v>6</v>
      </c>
      <c r="R9" s="137" t="s">
        <v>68</v>
      </c>
      <c r="S9" s="137" t="s">
        <v>69</v>
      </c>
      <c r="T9" s="137" t="s">
        <v>70</v>
      </c>
      <c r="U9" s="137" t="s">
        <v>71</v>
      </c>
      <c r="V9" s="137" t="s">
        <v>72</v>
      </c>
      <c r="W9" s="138" t="s">
        <v>73</v>
      </c>
      <c r="X9"/>
      <c r="Y9" s="136" t="s">
        <v>6</v>
      </c>
      <c r="Z9" s="137" t="s">
        <v>68</v>
      </c>
      <c r="AA9" s="137" t="s">
        <v>69</v>
      </c>
      <c r="AB9" s="137" t="s">
        <v>70</v>
      </c>
      <c r="AC9" s="137" t="s">
        <v>71</v>
      </c>
      <c r="AD9" s="137" t="s">
        <v>72</v>
      </c>
      <c r="AE9" s="138" t="s">
        <v>73</v>
      </c>
      <c r="AF9"/>
      <c r="AG9" s="136" t="s">
        <v>6</v>
      </c>
      <c r="AH9" s="137" t="s">
        <v>68</v>
      </c>
      <c r="AI9" s="137" t="s">
        <v>69</v>
      </c>
      <c r="AJ9" s="137" t="s">
        <v>70</v>
      </c>
      <c r="AK9" s="137" t="s">
        <v>71</v>
      </c>
      <c r="AL9" s="137" t="s">
        <v>72</v>
      </c>
      <c r="AM9" s="138" t="s">
        <v>73</v>
      </c>
      <c r="AN9"/>
      <c r="AO9" s="136" t="s">
        <v>6</v>
      </c>
      <c r="AP9" s="137" t="s">
        <v>68</v>
      </c>
      <c r="AQ9" s="137" t="s">
        <v>69</v>
      </c>
      <c r="AR9" s="137" t="s">
        <v>70</v>
      </c>
      <c r="AS9" s="137" t="s">
        <v>71</v>
      </c>
      <c r="AT9" s="137" t="s">
        <v>72</v>
      </c>
      <c r="AU9" s="138" t="s">
        <v>73</v>
      </c>
    </row>
    <row r="10" spans="1:47" x14ac:dyDescent="0.3">
      <c r="A10" s="150" t="s">
        <v>11</v>
      </c>
      <c r="B10" s="150" t="s">
        <v>74</v>
      </c>
      <c r="C10" s="183" t="s">
        <v>36</v>
      </c>
      <c r="D10" s="184">
        <v>19600</v>
      </c>
      <c r="E10" s="184">
        <v>19300</v>
      </c>
      <c r="F10" s="184">
        <v>91300</v>
      </c>
      <c r="G10" s="184">
        <v>3</v>
      </c>
      <c r="I10" s="150" t="s">
        <v>13</v>
      </c>
      <c r="J10" s="150" t="s">
        <v>295</v>
      </c>
      <c r="K10" s="185" t="s">
        <v>35</v>
      </c>
      <c r="L10" s="186">
        <v>100</v>
      </c>
      <c r="M10" s="186"/>
      <c r="N10" s="186">
        <v>100</v>
      </c>
      <c r="O10" s="186">
        <v>2</v>
      </c>
      <c r="Q10" s="150" t="s">
        <v>15</v>
      </c>
      <c r="R10" s="150" t="s">
        <v>75</v>
      </c>
      <c r="S10" s="187" t="s">
        <v>38</v>
      </c>
      <c r="T10" s="188">
        <v>100</v>
      </c>
      <c r="U10" s="188"/>
      <c r="V10" s="188">
        <v>100</v>
      </c>
      <c r="W10" s="188">
        <v>6</v>
      </c>
      <c r="Y10" s="150" t="s">
        <v>17</v>
      </c>
      <c r="Z10" s="150" t="s">
        <v>76</v>
      </c>
      <c r="AA10" s="189" t="s">
        <v>35</v>
      </c>
      <c r="AB10" s="190">
        <v>100</v>
      </c>
      <c r="AC10" s="190"/>
      <c r="AD10" s="190">
        <v>200</v>
      </c>
      <c r="AE10" s="190">
        <v>1</v>
      </c>
      <c r="AG10" s="150" t="s">
        <v>18</v>
      </c>
      <c r="AH10" s="150" t="s">
        <v>77</v>
      </c>
      <c r="AI10" s="191" t="s">
        <v>39</v>
      </c>
      <c r="AJ10" s="192">
        <v>200</v>
      </c>
      <c r="AK10" s="192"/>
      <c r="AL10" s="192">
        <v>1200</v>
      </c>
      <c r="AM10" s="192">
        <v>8</v>
      </c>
      <c r="AO10" s="150" t="s">
        <v>20</v>
      </c>
      <c r="AP10" s="150" t="s">
        <v>78</v>
      </c>
      <c r="AQ10" s="194" t="s">
        <v>38</v>
      </c>
      <c r="AR10" s="195">
        <v>300</v>
      </c>
      <c r="AS10" s="195"/>
      <c r="AT10" s="195">
        <v>1800</v>
      </c>
      <c r="AU10" s="195">
        <v>5</v>
      </c>
    </row>
    <row r="11" spans="1:47" x14ac:dyDescent="0.3">
      <c r="A11" s="149"/>
      <c r="B11" s="149"/>
      <c r="C11" s="183" t="s">
        <v>39</v>
      </c>
      <c r="D11" s="184">
        <v>2100</v>
      </c>
      <c r="E11" s="184">
        <v>1500</v>
      </c>
      <c r="F11" s="184">
        <v>500</v>
      </c>
      <c r="G11" s="184">
        <v>13</v>
      </c>
      <c r="I11" s="149"/>
      <c r="J11" s="149"/>
      <c r="K11" s="185" t="s">
        <v>38</v>
      </c>
      <c r="L11" s="186"/>
      <c r="M11" s="186"/>
      <c r="N11" s="186">
        <v>200</v>
      </c>
      <c r="O11" s="186">
        <v>1</v>
      </c>
      <c r="Q11" s="149"/>
      <c r="R11" s="149" t="s">
        <v>327</v>
      </c>
      <c r="S11" s="187" t="s">
        <v>35</v>
      </c>
      <c r="T11" s="188">
        <v>100</v>
      </c>
      <c r="U11" s="188"/>
      <c r="V11" s="188">
        <v>300</v>
      </c>
      <c r="W11" s="188">
        <v>2</v>
      </c>
      <c r="Y11" s="149"/>
      <c r="Z11" s="149"/>
      <c r="AA11" s="189" t="s">
        <v>39</v>
      </c>
      <c r="AB11" s="190"/>
      <c r="AC11" s="190"/>
      <c r="AD11" s="190">
        <v>1600</v>
      </c>
      <c r="AE11" s="190">
        <v>4</v>
      </c>
      <c r="AG11" s="149"/>
      <c r="AH11" s="149"/>
      <c r="AI11" s="191" t="s">
        <v>38</v>
      </c>
      <c r="AJ11" s="192"/>
      <c r="AK11" s="192"/>
      <c r="AL11" s="192">
        <v>600</v>
      </c>
      <c r="AM11" s="192">
        <v>10</v>
      </c>
      <c r="AO11" s="149"/>
      <c r="AP11" s="150"/>
      <c r="AQ11" s="194" t="s">
        <v>39</v>
      </c>
      <c r="AR11" s="195"/>
      <c r="AS11" s="195"/>
      <c r="AT11" s="195">
        <v>100</v>
      </c>
      <c r="AU11" s="195">
        <v>3</v>
      </c>
    </row>
    <row r="12" spans="1:47" x14ac:dyDescent="0.3">
      <c r="A12" s="149"/>
      <c r="B12" s="149"/>
      <c r="C12" s="183" t="s">
        <v>38</v>
      </c>
      <c r="D12" s="184">
        <v>200</v>
      </c>
      <c r="E12" s="184">
        <v>700</v>
      </c>
      <c r="F12" s="184">
        <v>300</v>
      </c>
      <c r="G12" s="184">
        <v>5</v>
      </c>
      <c r="I12" s="149"/>
      <c r="J12" s="150" t="s">
        <v>83</v>
      </c>
      <c r="K12" s="185" t="s">
        <v>36</v>
      </c>
      <c r="L12" s="186">
        <v>600</v>
      </c>
      <c r="M12" s="186">
        <v>100</v>
      </c>
      <c r="N12" s="186"/>
      <c r="O12" s="186">
        <v>1</v>
      </c>
      <c r="Q12" s="149"/>
      <c r="R12" s="150" t="s">
        <v>328</v>
      </c>
      <c r="S12" s="187" t="s">
        <v>35</v>
      </c>
      <c r="T12" s="188">
        <v>100</v>
      </c>
      <c r="U12" s="188"/>
      <c r="V12" s="188"/>
      <c r="W12" s="188">
        <v>1</v>
      </c>
      <c r="Y12" s="149"/>
      <c r="Z12" s="150"/>
      <c r="AA12" s="189" t="s">
        <v>38</v>
      </c>
      <c r="AB12" s="190"/>
      <c r="AC12" s="190"/>
      <c r="AD12" s="190">
        <v>300</v>
      </c>
      <c r="AE12" s="190">
        <v>3</v>
      </c>
      <c r="AG12" s="149"/>
      <c r="AH12" s="149" t="s">
        <v>291</v>
      </c>
      <c r="AI12" s="191" t="s">
        <v>38</v>
      </c>
      <c r="AJ12" s="192"/>
      <c r="AK12" s="192"/>
      <c r="AL12" s="192">
        <v>400</v>
      </c>
      <c r="AM12" s="192">
        <v>4</v>
      </c>
      <c r="AO12" s="149"/>
      <c r="AP12" s="150" t="s">
        <v>79</v>
      </c>
      <c r="AQ12" s="194" t="s">
        <v>39</v>
      </c>
      <c r="AR12" s="195">
        <v>200</v>
      </c>
      <c r="AS12" s="195"/>
      <c r="AT12" s="195"/>
      <c r="AU12" s="195">
        <v>1</v>
      </c>
    </row>
    <row r="13" spans="1:47" x14ac:dyDescent="0.3">
      <c r="A13" s="149"/>
      <c r="B13" s="150" t="s">
        <v>80</v>
      </c>
      <c r="C13" s="183" t="s">
        <v>36</v>
      </c>
      <c r="D13" s="184">
        <v>10300</v>
      </c>
      <c r="E13" s="184">
        <v>27200</v>
      </c>
      <c r="F13" s="184">
        <v>300</v>
      </c>
      <c r="G13" s="184">
        <v>4</v>
      </c>
      <c r="I13" s="149"/>
      <c r="J13" s="150"/>
      <c r="K13" s="185" t="s">
        <v>35</v>
      </c>
      <c r="L13" s="186">
        <v>100</v>
      </c>
      <c r="M13" s="186"/>
      <c r="N13" s="186">
        <v>500</v>
      </c>
      <c r="O13" s="186">
        <v>5</v>
      </c>
      <c r="Q13" s="149"/>
      <c r="R13" s="150" t="s">
        <v>300</v>
      </c>
      <c r="S13" s="187" t="s">
        <v>38</v>
      </c>
      <c r="T13" s="188">
        <v>100</v>
      </c>
      <c r="U13" s="188"/>
      <c r="V13" s="188"/>
      <c r="W13" s="188">
        <v>1</v>
      </c>
      <c r="Y13" s="149"/>
      <c r="Z13" s="149" t="s">
        <v>81</v>
      </c>
      <c r="AA13" s="189" t="s">
        <v>39</v>
      </c>
      <c r="AB13" s="190"/>
      <c r="AC13" s="190">
        <v>100</v>
      </c>
      <c r="AD13" s="190">
        <v>200</v>
      </c>
      <c r="AE13" s="190">
        <v>2</v>
      </c>
      <c r="AG13" s="149"/>
      <c r="AH13" s="149" t="s">
        <v>329</v>
      </c>
      <c r="AI13" s="191" t="s">
        <v>38</v>
      </c>
      <c r="AJ13" s="192">
        <v>100</v>
      </c>
      <c r="AK13" s="192"/>
      <c r="AL13" s="192">
        <v>600</v>
      </c>
      <c r="AM13" s="192">
        <v>3</v>
      </c>
      <c r="AO13" s="149"/>
      <c r="AP13" s="150"/>
      <c r="AQ13" s="194" t="s">
        <v>38</v>
      </c>
      <c r="AR13" s="195">
        <v>200</v>
      </c>
      <c r="AS13" s="195"/>
      <c r="AT13" s="195">
        <v>1700</v>
      </c>
      <c r="AU13" s="195">
        <v>3</v>
      </c>
    </row>
    <row r="14" spans="1:47" x14ac:dyDescent="0.3">
      <c r="A14" s="149"/>
      <c r="B14" s="149"/>
      <c r="C14" s="183" t="s">
        <v>39</v>
      </c>
      <c r="D14" s="184">
        <v>4200</v>
      </c>
      <c r="E14" s="184">
        <v>6300</v>
      </c>
      <c r="F14" s="184"/>
      <c r="G14" s="184">
        <v>12</v>
      </c>
      <c r="I14" s="149"/>
      <c r="J14" s="149"/>
      <c r="K14" s="185" t="s">
        <v>38</v>
      </c>
      <c r="L14" s="186">
        <v>100</v>
      </c>
      <c r="M14" s="186"/>
      <c r="N14" s="186">
        <v>600</v>
      </c>
      <c r="O14" s="186">
        <v>9</v>
      </c>
      <c r="Q14" s="149"/>
      <c r="R14" s="150" t="s">
        <v>85</v>
      </c>
      <c r="S14" s="187" t="s">
        <v>39</v>
      </c>
      <c r="T14" s="188">
        <v>300</v>
      </c>
      <c r="U14" s="188">
        <v>200</v>
      </c>
      <c r="V14" s="188"/>
      <c r="W14" s="188">
        <v>1</v>
      </c>
      <c r="Y14" s="149"/>
      <c r="Z14" s="150"/>
      <c r="AA14" s="189" t="s">
        <v>38</v>
      </c>
      <c r="AB14" s="190"/>
      <c r="AC14" s="190"/>
      <c r="AD14" s="190">
        <v>1200</v>
      </c>
      <c r="AE14" s="190">
        <v>3</v>
      </c>
      <c r="AG14" s="149"/>
      <c r="AH14" s="150"/>
      <c r="AI14" s="191" t="s">
        <v>35</v>
      </c>
      <c r="AJ14" s="192"/>
      <c r="AK14" s="192"/>
      <c r="AL14" s="192">
        <v>300</v>
      </c>
      <c r="AM14" s="192">
        <v>2</v>
      </c>
      <c r="AO14" s="149"/>
      <c r="AP14" s="149" t="s">
        <v>297</v>
      </c>
      <c r="AQ14" s="194" t="s">
        <v>35</v>
      </c>
      <c r="AR14" s="195"/>
      <c r="AS14" s="195"/>
      <c r="AT14" s="195">
        <v>100</v>
      </c>
      <c r="AU14" s="195">
        <v>1</v>
      </c>
    </row>
    <row r="15" spans="1:47" x14ac:dyDescent="0.3">
      <c r="A15" s="149"/>
      <c r="B15" s="149"/>
      <c r="C15" s="183" t="s">
        <v>35</v>
      </c>
      <c r="D15" s="184">
        <v>2000</v>
      </c>
      <c r="E15" s="184">
        <v>200</v>
      </c>
      <c r="F15" s="184">
        <v>2700</v>
      </c>
      <c r="G15" s="184">
        <v>8</v>
      </c>
      <c r="I15" s="149"/>
      <c r="J15" s="150" t="s">
        <v>89</v>
      </c>
      <c r="K15" s="185" t="s">
        <v>36</v>
      </c>
      <c r="L15" s="186">
        <v>5900</v>
      </c>
      <c r="M15" s="186">
        <v>13800</v>
      </c>
      <c r="N15" s="186">
        <v>3300</v>
      </c>
      <c r="O15" s="186">
        <v>3</v>
      </c>
      <c r="Q15" s="149"/>
      <c r="R15" s="149"/>
      <c r="S15" s="187" t="s">
        <v>35</v>
      </c>
      <c r="T15" s="188">
        <v>100</v>
      </c>
      <c r="U15" s="188"/>
      <c r="V15" s="188">
        <v>100</v>
      </c>
      <c r="W15" s="188">
        <v>2</v>
      </c>
      <c r="Y15" s="149"/>
      <c r="Z15" s="150" t="s">
        <v>90</v>
      </c>
      <c r="AA15" s="189" t="s">
        <v>35</v>
      </c>
      <c r="AB15" s="190">
        <v>200</v>
      </c>
      <c r="AC15" s="190"/>
      <c r="AD15" s="190">
        <v>200</v>
      </c>
      <c r="AE15" s="190">
        <v>5</v>
      </c>
      <c r="AG15" s="149"/>
      <c r="AH15" s="150" t="s">
        <v>82</v>
      </c>
      <c r="AI15" s="191" t="s">
        <v>38</v>
      </c>
      <c r="AJ15" s="192">
        <v>200</v>
      </c>
      <c r="AK15" s="192"/>
      <c r="AL15" s="192">
        <v>1000</v>
      </c>
      <c r="AM15" s="192">
        <v>4</v>
      </c>
      <c r="AO15" s="149"/>
      <c r="AP15" s="150" t="s">
        <v>306</v>
      </c>
      <c r="AQ15" s="194" t="s">
        <v>38</v>
      </c>
      <c r="AR15" s="195">
        <v>100</v>
      </c>
      <c r="AS15" s="195"/>
      <c r="AT15" s="195">
        <v>500</v>
      </c>
      <c r="AU15" s="195">
        <v>1</v>
      </c>
    </row>
    <row r="16" spans="1:47" x14ac:dyDescent="0.3">
      <c r="A16" s="149"/>
      <c r="B16" s="149"/>
      <c r="C16" s="183" t="s">
        <v>38</v>
      </c>
      <c r="D16" s="184">
        <v>200</v>
      </c>
      <c r="E16" s="184"/>
      <c r="F16" s="184"/>
      <c r="G16" s="184">
        <v>2</v>
      </c>
      <c r="I16" s="149"/>
      <c r="J16" s="150" t="s">
        <v>312</v>
      </c>
      <c r="K16" s="185" t="s">
        <v>38</v>
      </c>
      <c r="L16" s="186"/>
      <c r="M16" s="186"/>
      <c r="N16" s="186">
        <v>300</v>
      </c>
      <c r="O16" s="186">
        <v>1</v>
      </c>
      <c r="Q16" s="149"/>
      <c r="R16" s="150" t="s">
        <v>94</v>
      </c>
      <c r="S16" s="187" t="s">
        <v>39</v>
      </c>
      <c r="T16" s="188">
        <v>700</v>
      </c>
      <c r="U16" s="188">
        <v>100</v>
      </c>
      <c r="V16" s="188">
        <v>2800</v>
      </c>
      <c r="W16" s="188">
        <v>3</v>
      </c>
      <c r="Y16" s="149"/>
      <c r="Z16" s="149"/>
      <c r="AA16" s="189" t="s">
        <v>38</v>
      </c>
      <c r="AB16" s="190"/>
      <c r="AC16" s="190"/>
      <c r="AD16" s="190">
        <v>300</v>
      </c>
      <c r="AE16" s="190">
        <v>1</v>
      </c>
      <c r="AG16" s="149"/>
      <c r="AH16" s="150"/>
      <c r="AI16" s="191" t="s">
        <v>39</v>
      </c>
      <c r="AJ16" s="192"/>
      <c r="AK16" s="192"/>
      <c r="AL16" s="192">
        <v>600</v>
      </c>
      <c r="AM16" s="192">
        <v>2</v>
      </c>
      <c r="AO16" s="149"/>
      <c r="AP16" s="150" t="s">
        <v>303</v>
      </c>
      <c r="AQ16" s="194" t="s">
        <v>35</v>
      </c>
      <c r="AR16" s="195">
        <v>300</v>
      </c>
      <c r="AS16" s="195"/>
      <c r="AT16" s="195">
        <v>400</v>
      </c>
      <c r="AU16" s="195">
        <v>2</v>
      </c>
    </row>
    <row r="17" spans="1:47" x14ac:dyDescent="0.3">
      <c r="A17" s="149"/>
      <c r="B17" s="149" t="s">
        <v>311</v>
      </c>
      <c r="C17" s="183" t="s">
        <v>39</v>
      </c>
      <c r="D17" s="184">
        <v>600</v>
      </c>
      <c r="E17" s="184">
        <v>800</v>
      </c>
      <c r="F17" s="184"/>
      <c r="G17" s="184">
        <v>4</v>
      </c>
      <c r="I17" s="149"/>
      <c r="J17" s="150" t="s">
        <v>95</v>
      </c>
      <c r="K17" s="185" t="s">
        <v>36</v>
      </c>
      <c r="L17" s="186">
        <v>9100</v>
      </c>
      <c r="M17" s="186">
        <v>34700</v>
      </c>
      <c r="N17" s="186">
        <v>78000</v>
      </c>
      <c r="O17" s="186">
        <v>6</v>
      </c>
      <c r="Q17" s="149"/>
      <c r="R17" s="149"/>
      <c r="S17" s="187" t="s">
        <v>37</v>
      </c>
      <c r="T17" s="188">
        <v>500</v>
      </c>
      <c r="U17" s="188">
        <v>1100</v>
      </c>
      <c r="V17" s="188">
        <v>1100</v>
      </c>
      <c r="W17" s="188">
        <v>1</v>
      </c>
      <c r="Y17" s="149"/>
      <c r="Z17" s="149"/>
      <c r="AA17" s="151"/>
      <c r="AB17" s="152"/>
      <c r="AC17" s="152"/>
      <c r="AD17" s="152"/>
      <c r="AE17" s="152"/>
      <c r="AG17" s="149"/>
      <c r="AH17" s="149" t="s">
        <v>86</v>
      </c>
      <c r="AI17" s="191" t="s">
        <v>38</v>
      </c>
      <c r="AJ17" s="192"/>
      <c r="AK17" s="192"/>
      <c r="AL17" s="192">
        <v>500</v>
      </c>
      <c r="AM17" s="192">
        <v>4</v>
      </c>
      <c r="AO17" s="149"/>
      <c r="AP17" s="149"/>
      <c r="AQ17" s="194" t="s">
        <v>38</v>
      </c>
      <c r="AR17" s="195"/>
      <c r="AS17" s="195"/>
      <c r="AT17" s="195">
        <v>100</v>
      </c>
      <c r="AU17" s="195">
        <v>3</v>
      </c>
    </row>
    <row r="18" spans="1:47" x14ac:dyDescent="0.3">
      <c r="A18" s="149"/>
      <c r="B18" s="150"/>
      <c r="C18" s="183" t="s">
        <v>35</v>
      </c>
      <c r="D18" s="184">
        <v>100</v>
      </c>
      <c r="E18" s="184"/>
      <c r="F18" s="184">
        <v>300</v>
      </c>
      <c r="G18" s="184">
        <v>2</v>
      </c>
      <c r="I18" s="149"/>
      <c r="J18" s="149"/>
      <c r="K18" s="185" t="s">
        <v>38</v>
      </c>
      <c r="L18" s="186">
        <v>200</v>
      </c>
      <c r="M18" s="186"/>
      <c r="N18" s="186">
        <v>400</v>
      </c>
      <c r="O18" s="186">
        <v>9</v>
      </c>
      <c r="Q18" s="149"/>
      <c r="R18" s="149"/>
      <c r="S18" s="187" t="s">
        <v>38</v>
      </c>
      <c r="T18" s="188">
        <v>100</v>
      </c>
      <c r="U18" s="188">
        <v>100</v>
      </c>
      <c r="V18" s="188">
        <v>1700</v>
      </c>
      <c r="W18" s="188">
        <v>7</v>
      </c>
      <c r="Y18" s="149"/>
      <c r="Z18" s="149"/>
      <c r="AA18" s="151"/>
      <c r="AB18" s="152"/>
      <c r="AC18" s="152"/>
      <c r="AD18" s="152"/>
      <c r="AE18" s="152"/>
      <c r="AG18" s="149"/>
      <c r="AH18" s="149" t="s">
        <v>88</v>
      </c>
      <c r="AI18" s="191" t="s">
        <v>38</v>
      </c>
      <c r="AJ18" s="192">
        <v>200</v>
      </c>
      <c r="AK18" s="192"/>
      <c r="AL18" s="192">
        <v>1000</v>
      </c>
      <c r="AM18" s="192">
        <v>14</v>
      </c>
      <c r="AO18" s="153"/>
      <c r="AP18" s="149" t="s">
        <v>84</v>
      </c>
      <c r="AQ18" s="194" t="s">
        <v>39</v>
      </c>
      <c r="AR18" s="195"/>
      <c r="AS18" s="195"/>
      <c r="AT18" s="195">
        <v>600</v>
      </c>
      <c r="AU18" s="195">
        <v>1</v>
      </c>
    </row>
    <row r="19" spans="1:47" x14ac:dyDescent="0.3">
      <c r="A19" s="149"/>
      <c r="B19" s="149"/>
      <c r="C19" s="183" t="s">
        <v>38</v>
      </c>
      <c r="D19" s="184">
        <v>100</v>
      </c>
      <c r="E19" s="184"/>
      <c r="F19" s="184">
        <v>800</v>
      </c>
      <c r="G19" s="184">
        <v>5</v>
      </c>
      <c r="I19" s="149"/>
      <c r="J19" s="149"/>
      <c r="K19" s="185" t="s">
        <v>292</v>
      </c>
      <c r="L19" s="186"/>
      <c r="M19" s="186"/>
      <c r="N19" s="186">
        <v>18900</v>
      </c>
      <c r="O19" s="186">
        <v>1</v>
      </c>
      <c r="Q19" s="149"/>
      <c r="R19" s="149" t="s">
        <v>301</v>
      </c>
      <c r="S19" s="187" t="s">
        <v>38</v>
      </c>
      <c r="T19" s="188">
        <v>100</v>
      </c>
      <c r="U19" s="188"/>
      <c r="V19" s="188"/>
      <c r="W19" s="188">
        <v>3</v>
      </c>
      <c r="Y19" s="149"/>
      <c r="Z19" s="150"/>
      <c r="AA19" s="151"/>
      <c r="AB19" s="152"/>
      <c r="AC19" s="152"/>
      <c r="AD19" s="152"/>
      <c r="AE19" s="152"/>
      <c r="AG19" s="149"/>
      <c r="AH19" s="150"/>
      <c r="AI19" s="191" t="s">
        <v>35</v>
      </c>
      <c r="AJ19" s="192"/>
      <c r="AK19" s="192"/>
      <c r="AL19" s="192">
        <v>300</v>
      </c>
      <c r="AM19" s="192">
        <v>2</v>
      </c>
      <c r="AO19" s="150"/>
      <c r="AP19" s="150"/>
      <c r="AQ19" s="194" t="s">
        <v>38</v>
      </c>
      <c r="AR19" s="195"/>
      <c r="AS19" s="195"/>
      <c r="AT19" s="195">
        <v>200</v>
      </c>
      <c r="AU19" s="195">
        <v>1</v>
      </c>
    </row>
    <row r="20" spans="1:47" x14ac:dyDescent="0.3">
      <c r="A20" s="149"/>
      <c r="B20" s="149" t="s">
        <v>294</v>
      </c>
      <c r="C20" s="183" t="s">
        <v>37</v>
      </c>
      <c r="D20" s="184">
        <v>5700</v>
      </c>
      <c r="E20" s="184">
        <v>6500</v>
      </c>
      <c r="F20" s="184">
        <v>100</v>
      </c>
      <c r="G20" s="184">
        <v>2</v>
      </c>
      <c r="I20" s="149"/>
      <c r="J20" s="150" t="s">
        <v>101</v>
      </c>
      <c r="K20" s="185" t="s">
        <v>36</v>
      </c>
      <c r="L20" s="186">
        <v>79900</v>
      </c>
      <c r="M20" s="186">
        <v>47800</v>
      </c>
      <c r="N20" s="186">
        <v>4400</v>
      </c>
      <c r="O20" s="186">
        <v>9</v>
      </c>
      <c r="Q20" s="149"/>
      <c r="R20" s="150" t="s">
        <v>102</v>
      </c>
      <c r="S20" s="187" t="s">
        <v>36</v>
      </c>
      <c r="T20" s="188">
        <v>16300</v>
      </c>
      <c r="U20" s="188">
        <v>45400</v>
      </c>
      <c r="V20" s="188"/>
      <c r="W20" s="188">
        <v>2</v>
      </c>
      <c r="Y20" s="149"/>
      <c r="Z20" s="150"/>
      <c r="AA20" s="151"/>
      <c r="AB20" s="152"/>
      <c r="AC20" s="152"/>
      <c r="AD20" s="152"/>
      <c r="AE20" s="152"/>
      <c r="AG20" s="149"/>
      <c r="AH20" s="149" t="s">
        <v>330</v>
      </c>
      <c r="AI20" s="191" t="s">
        <v>35</v>
      </c>
      <c r="AJ20" s="192">
        <v>1000</v>
      </c>
      <c r="AK20" s="192">
        <v>400</v>
      </c>
      <c r="AL20" s="192">
        <v>1700</v>
      </c>
      <c r="AM20" s="192">
        <v>2</v>
      </c>
      <c r="AO20" s="153"/>
      <c r="AP20" s="150" t="s">
        <v>87</v>
      </c>
      <c r="AQ20" s="194" t="s">
        <v>38</v>
      </c>
      <c r="AR20" s="195">
        <v>100</v>
      </c>
      <c r="AS20" s="195"/>
      <c r="AT20" s="195">
        <v>900</v>
      </c>
      <c r="AU20" s="195">
        <v>3</v>
      </c>
    </row>
    <row r="21" spans="1:47" x14ac:dyDescent="0.3">
      <c r="A21" s="149"/>
      <c r="B21" s="150"/>
      <c r="C21" s="183" t="s">
        <v>39</v>
      </c>
      <c r="D21" s="184">
        <v>1900</v>
      </c>
      <c r="E21" s="184">
        <v>3100</v>
      </c>
      <c r="F21" s="184"/>
      <c r="G21" s="184">
        <v>1</v>
      </c>
      <c r="I21" s="149"/>
      <c r="J21" s="149"/>
      <c r="K21" s="185" t="s">
        <v>37</v>
      </c>
      <c r="L21" s="186">
        <v>12900</v>
      </c>
      <c r="M21" s="186">
        <v>3200</v>
      </c>
      <c r="N21" s="186">
        <v>200</v>
      </c>
      <c r="O21" s="186">
        <v>1</v>
      </c>
      <c r="Q21" s="149"/>
      <c r="R21" s="150"/>
      <c r="S21" s="187" t="s">
        <v>35</v>
      </c>
      <c r="T21" s="188">
        <v>400</v>
      </c>
      <c r="U21" s="188">
        <v>100</v>
      </c>
      <c r="V21" s="188">
        <v>1300</v>
      </c>
      <c r="W21" s="188">
        <v>1</v>
      </c>
      <c r="Y21" s="149"/>
      <c r="Z21" s="149"/>
      <c r="AA21" s="151"/>
      <c r="AB21" s="152"/>
      <c r="AC21" s="152"/>
      <c r="AD21" s="152"/>
      <c r="AE21" s="152"/>
      <c r="AG21" s="149"/>
      <c r="AH21" s="150"/>
      <c r="AI21" s="191" t="s">
        <v>39</v>
      </c>
      <c r="AJ21" s="192">
        <v>100</v>
      </c>
      <c r="AK21" s="192"/>
      <c r="AL21" s="192"/>
      <c r="AM21" s="192">
        <v>1</v>
      </c>
      <c r="AO21" s="150" t="s">
        <v>91</v>
      </c>
      <c r="AP21" s="150" t="s">
        <v>313</v>
      </c>
      <c r="AQ21" s="194" t="s">
        <v>35</v>
      </c>
      <c r="AR21" s="195"/>
      <c r="AS21" s="195"/>
      <c r="AT21" s="195">
        <v>500</v>
      </c>
      <c r="AU21" s="195">
        <v>1</v>
      </c>
    </row>
    <row r="22" spans="1:47" x14ac:dyDescent="0.3">
      <c r="A22" s="149"/>
      <c r="B22" s="149" t="s">
        <v>314</v>
      </c>
      <c r="C22" s="183" t="s">
        <v>39</v>
      </c>
      <c r="D22" s="184">
        <v>200</v>
      </c>
      <c r="E22" s="184"/>
      <c r="F22" s="184"/>
      <c r="G22" s="184">
        <v>1</v>
      </c>
      <c r="I22" s="149"/>
      <c r="J22" s="150"/>
      <c r="K22" s="185" t="s">
        <v>35</v>
      </c>
      <c r="L22" s="186">
        <v>1500</v>
      </c>
      <c r="M22" s="186">
        <v>100</v>
      </c>
      <c r="N22" s="186">
        <v>4500</v>
      </c>
      <c r="O22" s="186">
        <v>1</v>
      </c>
      <c r="Q22" s="149"/>
      <c r="R22" s="150"/>
      <c r="S22" s="187" t="s">
        <v>292</v>
      </c>
      <c r="T22" s="188"/>
      <c r="U22" s="188"/>
      <c r="V22" s="188">
        <v>89900</v>
      </c>
      <c r="W22" s="188">
        <v>2</v>
      </c>
      <c r="Y22" s="149"/>
      <c r="Z22" s="150"/>
      <c r="AA22" s="151"/>
      <c r="AB22" s="152"/>
      <c r="AC22" s="152"/>
      <c r="AD22" s="152"/>
      <c r="AE22" s="152"/>
      <c r="AG22" s="149"/>
      <c r="AH22" s="150" t="s">
        <v>99</v>
      </c>
      <c r="AI22" s="191" t="s">
        <v>39</v>
      </c>
      <c r="AJ22" s="192">
        <v>300</v>
      </c>
      <c r="AK22" s="192"/>
      <c r="AL22" s="192">
        <v>1100</v>
      </c>
      <c r="AM22" s="192">
        <v>1</v>
      </c>
      <c r="AO22" s="149"/>
      <c r="AP22" s="150" t="s">
        <v>92</v>
      </c>
      <c r="AQ22" s="194" t="s">
        <v>38</v>
      </c>
      <c r="AR22" s="195">
        <v>200</v>
      </c>
      <c r="AS22" s="195"/>
      <c r="AT22" s="195">
        <v>2300</v>
      </c>
      <c r="AU22" s="195">
        <v>4</v>
      </c>
    </row>
    <row r="23" spans="1:47" x14ac:dyDescent="0.3">
      <c r="A23" s="149"/>
      <c r="B23" s="149" t="s">
        <v>96</v>
      </c>
      <c r="C23" s="183" t="s">
        <v>39</v>
      </c>
      <c r="D23" s="184">
        <v>400</v>
      </c>
      <c r="E23" s="184">
        <v>600</v>
      </c>
      <c r="F23" s="184"/>
      <c r="G23" s="184">
        <v>2</v>
      </c>
      <c r="I23" s="149"/>
      <c r="J23" s="149"/>
      <c r="K23" s="185" t="s">
        <v>39</v>
      </c>
      <c r="L23" s="186">
        <v>300</v>
      </c>
      <c r="M23" s="186"/>
      <c r="N23" s="186"/>
      <c r="O23" s="186">
        <v>2</v>
      </c>
      <c r="Q23" s="149"/>
      <c r="R23" s="150"/>
      <c r="S23" s="187" t="s">
        <v>38</v>
      </c>
      <c r="T23" s="188"/>
      <c r="U23" s="188"/>
      <c r="V23" s="188">
        <v>100</v>
      </c>
      <c r="W23" s="188">
        <v>2</v>
      </c>
      <c r="Y23" s="149"/>
      <c r="Z23" s="149"/>
      <c r="AA23" s="151"/>
      <c r="AB23" s="152"/>
      <c r="AC23" s="152"/>
      <c r="AD23" s="152"/>
      <c r="AE23" s="152"/>
      <c r="AG23" s="149"/>
      <c r="AH23" s="149"/>
      <c r="AI23" s="191" t="s">
        <v>38</v>
      </c>
      <c r="AJ23" s="192"/>
      <c r="AK23" s="192"/>
      <c r="AL23" s="192">
        <v>500</v>
      </c>
      <c r="AM23" s="192">
        <v>1</v>
      </c>
      <c r="AO23" s="149"/>
      <c r="AP23" s="149" t="s">
        <v>93</v>
      </c>
      <c r="AQ23" s="194" t="s">
        <v>38</v>
      </c>
      <c r="AR23" s="195">
        <v>400</v>
      </c>
      <c r="AS23" s="195"/>
      <c r="AT23" s="195">
        <v>1100</v>
      </c>
      <c r="AU23" s="195">
        <v>9</v>
      </c>
    </row>
    <row r="24" spans="1:47" x14ac:dyDescent="0.3">
      <c r="A24" s="149"/>
      <c r="B24" s="150"/>
      <c r="C24" s="183" t="s">
        <v>38</v>
      </c>
      <c r="D24" s="184">
        <v>300</v>
      </c>
      <c r="E24" s="184"/>
      <c r="F24" s="184"/>
      <c r="G24" s="184">
        <v>2</v>
      </c>
      <c r="I24" s="149"/>
      <c r="J24" s="150"/>
      <c r="K24" s="185" t="s">
        <v>38</v>
      </c>
      <c r="L24" s="186">
        <v>100</v>
      </c>
      <c r="M24" s="186"/>
      <c r="N24" s="186">
        <v>500</v>
      </c>
      <c r="O24" s="186">
        <v>4</v>
      </c>
      <c r="Q24" s="149"/>
      <c r="R24" s="150" t="s">
        <v>315</v>
      </c>
      <c r="S24" s="187" t="s">
        <v>38</v>
      </c>
      <c r="T24" s="188"/>
      <c r="U24" s="188"/>
      <c r="V24" s="188">
        <v>100</v>
      </c>
      <c r="W24" s="188">
        <v>2</v>
      </c>
      <c r="Y24" s="149"/>
      <c r="Z24" s="149"/>
      <c r="AA24" s="151"/>
      <c r="AB24" s="152"/>
      <c r="AC24" s="152"/>
      <c r="AD24" s="152"/>
      <c r="AE24" s="152"/>
      <c r="AG24" s="149"/>
      <c r="AH24" s="149" t="s">
        <v>108</v>
      </c>
      <c r="AI24" s="191" t="s">
        <v>35</v>
      </c>
      <c r="AJ24" s="192">
        <v>100</v>
      </c>
      <c r="AK24" s="192"/>
      <c r="AL24" s="192">
        <v>200</v>
      </c>
      <c r="AM24" s="192">
        <v>1</v>
      </c>
      <c r="AO24" s="149"/>
      <c r="AP24" s="150"/>
      <c r="AQ24" s="194" t="s">
        <v>35</v>
      </c>
      <c r="AR24" s="195">
        <v>300</v>
      </c>
      <c r="AS24" s="195"/>
      <c r="AT24" s="195"/>
      <c r="AU24" s="195">
        <v>3</v>
      </c>
    </row>
    <row r="25" spans="1:47" x14ac:dyDescent="0.3">
      <c r="A25" s="149"/>
      <c r="B25" s="149" t="s">
        <v>104</v>
      </c>
      <c r="C25" s="183" t="s">
        <v>105</v>
      </c>
      <c r="D25" s="184">
        <v>900</v>
      </c>
      <c r="E25" s="184"/>
      <c r="F25" s="184"/>
      <c r="G25" s="184">
        <v>10</v>
      </c>
      <c r="I25" s="149"/>
      <c r="J25" s="150" t="s">
        <v>107</v>
      </c>
      <c r="K25" s="185" t="s">
        <v>36</v>
      </c>
      <c r="L25" s="186">
        <v>42700</v>
      </c>
      <c r="M25" s="186">
        <v>36100</v>
      </c>
      <c r="N25" s="186">
        <v>17000</v>
      </c>
      <c r="O25" s="186">
        <v>3</v>
      </c>
      <c r="Q25" s="149"/>
      <c r="R25" s="150"/>
      <c r="S25" s="151"/>
      <c r="T25" s="152"/>
      <c r="U25" s="152"/>
      <c r="V25" s="152"/>
      <c r="W25" s="152"/>
      <c r="Y25" s="153"/>
      <c r="Z25" s="149"/>
      <c r="AA25" s="151"/>
      <c r="AB25" s="152"/>
      <c r="AC25" s="152"/>
      <c r="AD25" s="152"/>
      <c r="AE25" s="152"/>
      <c r="AG25" s="149"/>
      <c r="AH25" s="149" t="s">
        <v>111</v>
      </c>
      <c r="AI25" s="191" t="s">
        <v>36</v>
      </c>
      <c r="AJ25" s="192">
        <v>2400</v>
      </c>
      <c r="AK25" s="192">
        <v>500</v>
      </c>
      <c r="AL25" s="192">
        <v>900</v>
      </c>
      <c r="AM25" s="192">
        <v>2</v>
      </c>
      <c r="AO25" s="149"/>
      <c r="AP25" s="150"/>
      <c r="AQ25" s="194" t="s">
        <v>39</v>
      </c>
      <c r="AR25" s="195">
        <v>100</v>
      </c>
      <c r="AS25" s="195"/>
      <c r="AT25" s="195">
        <v>200</v>
      </c>
      <c r="AU25" s="195">
        <v>1</v>
      </c>
    </row>
    <row r="26" spans="1:47" x14ac:dyDescent="0.3">
      <c r="A26" s="149"/>
      <c r="B26" s="150" t="s">
        <v>110</v>
      </c>
      <c r="C26" s="183" t="s">
        <v>105</v>
      </c>
      <c r="D26" s="184">
        <v>300</v>
      </c>
      <c r="E26" s="184"/>
      <c r="F26" s="184"/>
      <c r="G26" s="184">
        <v>1</v>
      </c>
      <c r="I26" s="149"/>
      <c r="J26" s="150"/>
      <c r="K26" s="185" t="s">
        <v>35</v>
      </c>
      <c r="L26" s="186">
        <v>500</v>
      </c>
      <c r="M26" s="186"/>
      <c r="N26" s="186">
        <v>1600</v>
      </c>
      <c r="O26" s="186">
        <v>11</v>
      </c>
      <c r="Q26" s="149"/>
      <c r="R26" s="149"/>
      <c r="S26" s="151"/>
      <c r="T26" s="152"/>
      <c r="U26" s="152"/>
      <c r="V26" s="152"/>
      <c r="W26" s="152"/>
      <c r="AG26" s="149"/>
      <c r="AH26" s="150"/>
      <c r="AI26" s="191" t="s">
        <v>38</v>
      </c>
      <c r="AJ26" s="192">
        <v>100</v>
      </c>
      <c r="AK26" s="192"/>
      <c r="AL26" s="192">
        <v>1000</v>
      </c>
      <c r="AM26" s="192">
        <v>5</v>
      </c>
      <c r="AO26" s="149" t="s">
        <v>97</v>
      </c>
      <c r="AP26" s="150" t="s">
        <v>98</v>
      </c>
      <c r="AQ26" s="194" t="s">
        <v>105</v>
      </c>
      <c r="AR26" s="195"/>
      <c r="AS26" s="195"/>
      <c r="AT26" s="195">
        <v>400</v>
      </c>
      <c r="AU26" s="195">
        <v>2</v>
      </c>
    </row>
    <row r="27" spans="1:47" x14ac:dyDescent="0.3">
      <c r="A27" s="149"/>
      <c r="B27" s="149"/>
      <c r="C27" s="183" t="s">
        <v>38</v>
      </c>
      <c r="D27" s="184">
        <v>300</v>
      </c>
      <c r="E27" s="184"/>
      <c r="F27" s="184">
        <v>200</v>
      </c>
      <c r="G27" s="184">
        <v>4</v>
      </c>
      <c r="I27" s="149"/>
      <c r="J27" s="150"/>
      <c r="K27" s="185" t="s">
        <v>38</v>
      </c>
      <c r="L27" s="186">
        <v>400</v>
      </c>
      <c r="M27" s="186"/>
      <c r="N27" s="186">
        <v>700</v>
      </c>
      <c r="O27" s="186">
        <v>10</v>
      </c>
      <c r="Q27" s="149"/>
      <c r="R27" s="150"/>
      <c r="S27" s="151"/>
      <c r="T27" s="152"/>
      <c r="U27" s="152"/>
      <c r="V27" s="152"/>
      <c r="W27" s="152"/>
      <c r="AG27" s="149"/>
      <c r="AH27" s="150" t="s">
        <v>302</v>
      </c>
      <c r="AI27" s="191" t="s">
        <v>38</v>
      </c>
      <c r="AJ27" s="192"/>
      <c r="AK27" s="192"/>
      <c r="AL27" s="192">
        <v>600</v>
      </c>
      <c r="AM27" s="192">
        <v>3</v>
      </c>
      <c r="AO27" s="149"/>
      <c r="AP27" s="150"/>
      <c r="AQ27" s="194" t="s">
        <v>35</v>
      </c>
      <c r="AR27" s="195"/>
      <c r="AS27" s="195"/>
      <c r="AT27" s="195">
        <v>300</v>
      </c>
      <c r="AU27" s="195">
        <v>3</v>
      </c>
    </row>
    <row r="28" spans="1:47" x14ac:dyDescent="0.3">
      <c r="A28" s="149"/>
      <c r="B28" s="149" t="s">
        <v>112</v>
      </c>
      <c r="C28" s="183" t="s">
        <v>105</v>
      </c>
      <c r="D28" s="184">
        <v>2600</v>
      </c>
      <c r="E28" s="184"/>
      <c r="F28" s="184"/>
      <c r="G28" s="184">
        <v>20</v>
      </c>
      <c r="I28" s="149"/>
      <c r="J28" s="149"/>
      <c r="K28" s="185" t="s">
        <v>292</v>
      </c>
      <c r="L28" s="186"/>
      <c r="M28" s="186">
        <v>100</v>
      </c>
      <c r="N28" s="186">
        <v>77200</v>
      </c>
      <c r="O28" s="186">
        <v>3</v>
      </c>
      <c r="Q28" s="149"/>
      <c r="R28" s="149"/>
      <c r="S28" s="151"/>
      <c r="T28" s="152"/>
      <c r="U28" s="152"/>
      <c r="V28" s="152"/>
      <c r="W28" s="152"/>
      <c r="AG28" s="149"/>
      <c r="AH28" s="149" t="s">
        <v>116</v>
      </c>
      <c r="AI28" s="191" t="s">
        <v>38</v>
      </c>
      <c r="AJ28" s="192"/>
      <c r="AK28" s="192"/>
      <c r="AL28" s="192">
        <v>900</v>
      </c>
      <c r="AM28" s="192">
        <v>7</v>
      </c>
      <c r="AO28" s="149"/>
      <c r="AP28" s="150" t="s">
        <v>100</v>
      </c>
      <c r="AQ28" s="194" t="s">
        <v>35</v>
      </c>
      <c r="AR28" s="195">
        <v>100</v>
      </c>
      <c r="AS28" s="195"/>
      <c r="AT28" s="195">
        <v>3100</v>
      </c>
      <c r="AU28" s="195">
        <v>3</v>
      </c>
    </row>
    <row r="29" spans="1:47" x14ac:dyDescent="0.3">
      <c r="A29" s="149"/>
      <c r="B29" s="150"/>
      <c r="C29" s="183" t="s">
        <v>39</v>
      </c>
      <c r="D29" s="184">
        <v>800</v>
      </c>
      <c r="E29" s="184">
        <v>100</v>
      </c>
      <c r="F29" s="184"/>
      <c r="G29" s="184">
        <v>2</v>
      </c>
      <c r="I29" s="149"/>
      <c r="J29" s="149" t="s">
        <v>113</v>
      </c>
      <c r="K29" s="185" t="s">
        <v>36</v>
      </c>
      <c r="L29" s="186">
        <v>7200</v>
      </c>
      <c r="M29" s="186">
        <v>31900</v>
      </c>
      <c r="N29" s="186"/>
      <c r="O29" s="186">
        <v>1</v>
      </c>
      <c r="Q29" s="149"/>
      <c r="R29" s="149"/>
      <c r="S29" s="151"/>
      <c r="T29" s="152"/>
      <c r="U29" s="152"/>
      <c r="V29" s="152"/>
      <c r="W29" s="152"/>
      <c r="AG29" s="149"/>
      <c r="AH29" s="150" t="s">
        <v>119</v>
      </c>
      <c r="AI29" s="191" t="s">
        <v>35</v>
      </c>
      <c r="AJ29" s="192">
        <v>100</v>
      </c>
      <c r="AK29" s="192"/>
      <c r="AL29" s="192">
        <v>300</v>
      </c>
      <c r="AM29" s="192">
        <v>5</v>
      </c>
      <c r="AO29" s="149"/>
      <c r="AP29" s="149"/>
      <c r="AQ29" s="194" t="s">
        <v>38</v>
      </c>
      <c r="AR29" s="195"/>
      <c r="AS29" s="195"/>
      <c r="AT29" s="195">
        <v>100</v>
      </c>
      <c r="AU29" s="195">
        <v>6</v>
      </c>
    </row>
    <row r="30" spans="1:47" x14ac:dyDescent="0.3">
      <c r="A30" s="149"/>
      <c r="B30" s="149"/>
      <c r="C30" s="183" t="s">
        <v>35</v>
      </c>
      <c r="D30" s="184">
        <v>300</v>
      </c>
      <c r="E30" s="184"/>
      <c r="F30" s="184"/>
      <c r="G30" s="184">
        <v>2</v>
      </c>
      <c r="I30" s="149"/>
      <c r="J30" s="149"/>
      <c r="K30" s="185" t="s">
        <v>38</v>
      </c>
      <c r="L30" s="186">
        <v>800</v>
      </c>
      <c r="M30" s="186">
        <v>100</v>
      </c>
      <c r="N30" s="186">
        <v>700</v>
      </c>
      <c r="O30" s="186">
        <v>20</v>
      </c>
      <c r="Q30" s="149"/>
      <c r="R30" s="150"/>
      <c r="S30" s="151"/>
      <c r="T30" s="152"/>
      <c r="U30" s="152"/>
      <c r="V30" s="152"/>
      <c r="W30" s="152"/>
      <c r="AG30" s="149"/>
      <c r="AH30" s="149"/>
      <c r="AI30" s="191" t="s">
        <v>38</v>
      </c>
      <c r="AJ30" s="192"/>
      <c r="AK30" s="192"/>
      <c r="AL30" s="192">
        <v>1200</v>
      </c>
      <c r="AM30" s="192">
        <v>11</v>
      </c>
      <c r="AO30" s="153"/>
      <c r="AP30" s="150" t="s">
        <v>103</v>
      </c>
      <c r="AQ30" s="194" t="s">
        <v>38</v>
      </c>
      <c r="AR30" s="195">
        <v>200</v>
      </c>
      <c r="AS30" s="195"/>
      <c r="AT30" s="195">
        <v>400</v>
      </c>
      <c r="AU30" s="195">
        <v>1</v>
      </c>
    </row>
    <row r="31" spans="1:47" x14ac:dyDescent="0.3">
      <c r="A31" s="149"/>
      <c r="B31" s="150"/>
      <c r="C31" s="183" t="s">
        <v>38</v>
      </c>
      <c r="D31" s="184">
        <v>300</v>
      </c>
      <c r="E31" s="184"/>
      <c r="F31" s="184">
        <v>800</v>
      </c>
      <c r="G31" s="184">
        <v>2</v>
      </c>
      <c r="I31" s="149"/>
      <c r="J31" s="150"/>
      <c r="K31" s="185" t="s">
        <v>39</v>
      </c>
      <c r="L31" s="186">
        <v>100</v>
      </c>
      <c r="M31" s="186"/>
      <c r="N31" s="186"/>
      <c r="O31" s="186">
        <v>3</v>
      </c>
      <c r="Q31" s="153"/>
      <c r="R31" s="150"/>
      <c r="S31" s="151"/>
      <c r="T31" s="152"/>
      <c r="U31" s="152"/>
      <c r="V31" s="152"/>
      <c r="W31" s="152"/>
      <c r="AG31" s="149"/>
      <c r="AH31" s="150" t="s">
        <v>331</v>
      </c>
      <c r="AI31" s="191" t="s">
        <v>39</v>
      </c>
      <c r="AJ31" s="192"/>
      <c r="AK31" s="192"/>
      <c r="AL31" s="192">
        <v>200</v>
      </c>
      <c r="AM31" s="192">
        <v>1</v>
      </c>
      <c r="AO31" s="150"/>
      <c r="AP31" s="150" t="s">
        <v>332</v>
      </c>
      <c r="AQ31" s="194" t="s">
        <v>35</v>
      </c>
      <c r="AR31" s="195"/>
      <c r="AS31" s="195"/>
      <c r="AT31" s="195">
        <v>800</v>
      </c>
      <c r="AU31" s="195">
        <v>5</v>
      </c>
    </row>
    <row r="32" spans="1:47" x14ac:dyDescent="0.3">
      <c r="A32" s="149"/>
      <c r="B32" s="149" t="s">
        <v>115</v>
      </c>
      <c r="C32" s="183" t="s">
        <v>39</v>
      </c>
      <c r="D32" s="184">
        <v>1200</v>
      </c>
      <c r="E32" s="184">
        <v>400</v>
      </c>
      <c r="F32" s="184"/>
      <c r="G32" s="184">
        <v>4</v>
      </c>
      <c r="I32" s="149"/>
      <c r="J32" s="149" t="s">
        <v>118</v>
      </c>
      <c r="K32" s="185" t="s">
        <v>38</v>
      </c>
      <c r="L32" s="186">
        <v>300</v>
      </c>
      <c r="M32" s="186"/>
      <c r="N32" s="186">
        <v>500</v>
      </c>
      <c r="O32" s="186">
        <v>4</v>
      </c>
      <c r="AG32" s="149"/>
      <c r="AH32" s="149"/>
      <c r="AI32" s="191" t="s">
        <v>38</v>
      </c>
      <c r="AJ32" s="192"/>
      <c r="AK32" s="192"/>
      <c r="AL32" s="192">
        <v>200</v>
      </c>
      <c r="AM32" s="192">
        <v>1</v>
      </c>
      <c r="AO32" s="149"/>
      <c r="AP32" s="149" t="s">
        <v>106</v>
      </c>
      <c r="AQ32" s="194" t="s">
        <v>35</v>
      </c>
      <c r="AR32" s="195"/>
      <c r="AS32" s="195"/>
      <c r="AT32" s="195">
        <v>200</v>
      </c>
      <c r="AU32" s="195">
        <v>4</v>
      </c>
    </row>
    <row r="33" spans="1:47" x14ac:dyDescent="0.3">
      <c r="A33" s="149"/>
      <c r="B33" s="150"/>
      <c r="C33" s="183" t="s">
        <v>38</v>
      </c>
      <c r="D33" s="184">
        <v>600</v>
      </c>
      <c r="E33" s="184"/>
      <c r="F33" s="184">
        <v>400</v>
      </c>
      <c r="G33" s="184">
        <v>8</v>
      </c>
      <c r="I33" s="153"/>
      <c r="J33" s="150" t="s">
        <v>120</v>
      </c>
      <c r="K33" s="185" t="s">
        <v>36</v>
      </c>
      <c r="L33" s="186">
        <v>4800</v>
      </c>
      <c r="M33" s="186">
        <v>22100</v>
      </c>
      <c r="N33" s="186">
        <v>2300</v>
      </c>
      <c r="O33" s="186">
        <v>4</v>
      </c>
      <c r="AG33" s="149"/>
      <c r="AH33" s="150"/>
      <c r="AI33" s="151"/>
      <c r="AJ33" s="152"/>
      <c r="AK33" s="152"/>
      <c r="AL33" s="152"/>
      <c r="AM33" s="152"/>
      <c r="AO33" s="149"/>
      <c r="AP33" s="150" t="s">
        <v>109</v>
      </c>
      <c r="AQ33" s="194" t="s">
        <v>38</v>
      </c>
      <c r="AR33" s="195"/>
      <c r="AS33" s="195"/>
      <c r="AT33" s="195">
        <v>300</v>
      </c>
      <c r="AU33" s="195">
        <v>2</v>
      </c>
    </row>
    <row r="34" spans="1:47" x14ac:dyDescent="0.3">
      <c r="A34" s="149"/>
      <c r="B34" s="149"/>
      <c r="C34" s="183" t="s">
        <v>105</v>
      </c>
      <c r="D34" s="184">
        <v>400</v>
      </c>
      <c r="E34" s="184">
        <v>200</v>
      </c>
      <c r="F34" s="184"/>
      <c r="G34" s="184">
        <v>3</v>
      </c>
      <c r="I34" s="149"/>
      <c r="J34" s="149"/>
      <c r="K34" s="185" t="s">
        <v>35</v>
      </c>
      <c r="L34" s="186">
        <v>1100</v>
      </c>
      <c r="M34" s="186">
        <v>100</v>
      </c>
      <c r="N34" s="186">
        <v>4300</v>
      </c>
      <c r="O34" s="186">
        <v>5</v>
      </c>
      <c r="AG34" s="149"/>
      <c r="AH34" s="149"/>
      <c r="AI34" s="151"/>
      <c r="AJ34" s="152"/>
      <c r="AK34" s="152"/>
      <c r="AL34" s="152"/>
      <c r="AM34" s="152"/>
      <c r="AO34" s="149"/>
      <c r="AP34" s="150"/>
      <c r="AQ34" s="194" t="s">
        <v>35</v>
      </c>
      <c r="AR34" s="195"/>
      <c r="AS34" s="195"/>
      <c r="AT34" s="195">
        <v>100</v>
      </c>
      <c r="AU34" s="195">
        <v>2</v>
      </c>
    </row>
    <row r="35" spans="1:47" x14ac:dyDescent="0.3">
      <c r="A35" s="149"/>
      <c r="B35" s="150"/>
      <c r="C35" s="151"/>
      <c r="D35" s="152"/>
      <c r="E35" s="152"/>
      <c r="F35" s="152"/>
      <c r="G35" s="152"/>
      <c r="I35" s="149"/>
      <c r="J35" s="149"/>
      <c r="K35" s="185" t="s">
        <v>38</v>
      </c>
      <c r="L35" s="186">
        <v>800</v>
      </c>
      <c r="M35" s="186"/>
      <c r="N35" s="186">
        <v>2000</v>
      </c>
      <c r="O35" s="186">
        <v>18</v>
      </c>
      <c r="AG35" s="149"/>
      <c r="AH35" s="150"/>
      <c r="AI35" s="151"/>
      <c r="AJ35" s="152"/>
      <c r="AK35" s="152"/>
      <c r="AL35" s="152"/>
      <c r="AM35" s="152"/>
      <c r="AO35" s="149"/>
      <c r="AP35" s="149" t="s">
        <v>307</v>
      </c>
      <c r="AQ35" s="194" t="s">
        <v>38</v>
      </c>
      <c r="AR35" s="195"/>
      <c r="AS35" s="195"/>
      <c r="AT35" s="195">
        <v>500</v>
      </c>
      <c r="AU35" s="195">
        <v>1</v>
      </c>
    </row>
    <row r="36" spans="1:47" x14ac:dyDescent="0.3">
      <c r="A36" s="149"/>
      <c r="B36" s="149"/>
      <c r="C36" s="151"/>
      <c r="D36" s="152"/>
      <c r="E36" s="152"/>
      <c r="F36" s="152"/>
      <c r="G36" s="152"/>
      <c r="I36" s="149"/>
      <c r="J36" s="150"/>
      <c r="K36" s="185" t="s">
        <v>292</v>
      </c>
      <c r="L36" s="186"/>
      <c r="M36" s="186"/>
      <c r="N36" s="186">
        <v>195900</v>
      </c>
      <c r="O36" s="186">
        <v>2</v>
      </c>
      <c r="AG36" s="149"/>
      <c r="AH36" s="149"/>
      <c r="AI36" s="151"/>
      <c r="AJ36" s="152"/>
      <c r="AK36" s="152"/>
      <c r="AL36" s="152"/>
      <c r="AM36" s="152"/>
      <c r="AO36" s="149"/>
      <c r="AP36" s="149" t="s">
        <v>298</v>
      </c>
      <c r="AQ36" s="194" t="s">
        <v>38</v>
      </c>
      <c r="AR36" s="195"/>
      <c r="AS36" s="195"/>
      <c r="AT36" s="195">
        <v>200</v>
      </c>
      <c r="AU36" s="195">
        <v>2</v>
      </c>
    </row>
    <row r="37" spans="1:47" x14ac:dyDescent="0.3">
      <c r="A37" s="149"/>
      <c r="B37" s="149"/>
      <c r="C37" s="151"/>
      <c r="D37" s="152"/>
      <c r="E37" s="152"/>
      <c r="F37" s="152"/>
      <c r="G37" s="152"/>
      <c r="I37" s="149"/>
      <c r="J37" s="149"/>
      <c r="K37" s="151"/>
      <c r="L37" s="152"/>
      <c r="M37" s="152"/>
      <c r="N37" s="152"/>
      <c r="O37" s="152"/>
      <c r="AG37" s="149"/>
      <c r="AH37" s="150"/>
      <c r="AI37" s="151"/>
      <c r="AJ37" s="152"/>
      <c r="AK37" s="152"/>
      <c r="AL37" s="152"/>
      <c r="AM37" s="152"/>
      <c r="AO37" s="153"/>
      <c r="AP37" s="149" t="s">
        <v>299</v>
      </c>
      <c r="AQ37" s="194" t="s">
        <v>35</v>
      </c>
      <c r="AR37" s="195"/>
      <c r="AS37" s="195"/>
      <c r="AT37" s="195">
        <v>300</v>
      </c>
      <c r="AU37" s="195">
        <v>6</v>
      </c>
    </row>
    <row r="38" spans="1:47" x14ac:dyDescent="0.3">
      <c r="A38" s="149"/>
      <c r="B38" s="149"/>
      <c r="C38" s="151"/>
      <c r="D38" s="152"/>
      <c r="E38" s="152"/>
      <c r="F38" s="152"/>
      <c r="G38" s="152"/>
      <c r="AG38" s="153"/>
      <c r="AH38" s="149"/>
      <c r="AI38" s="151"/>
      <c r="AJ38" s="152"/>
      <c r="AK38" s="152"/>
      <c r="AL38" s="152"/>
      <c r="AM38" s="152"/>
      <c r="AO38" s="135" t="s">
        <v>26</v>
      </c>
      <c r="AP38" s="135" t="s">
        <v>114</v>
      </c>
      <c r="AQ38" s="193" t="s">
        <v>39</v>
      </c>
      <c r="AR38" s="139">
        <v>100</v>
      </c>
      <c r="AT38" s="139">
        <v>300</v>
      </c>
      <c r="AU38" s="193">
        <v>1</v>
      </c>
    </row>
    <row r="39" spans="1:47" x14ac:dyDescent="0.3">
      <c r="A39" s="149"/>
      <c r="B39" s="150"/>
      <c r="C39" s="151"/>
      <c r="D39" s="152"/>
      <c r="E39" s="152"/>
      <c r="F39" s="152"/>
      <c r="G39" s="152"/>
      <c r="AQ39" s="193" t="s">
        <v>35</v>
      </c>
      <c r="AT39" s="139">
        <v>400</v>
      </c>
      <c r="AU39" s="193">
        <v>4</v>
      </c>
    </row>
    <row r="40" spans="1:47" x14ac:dyDescent="0.3">
      <c r="A40" s="149"/>
      <c r="B40" s="149"/>
      <c r="C40" s="151"/>
      <c r="D40" s="152"/>
      <c r="E40" s="152"/>
      <c r="F40" s="152"/>
      <c r="G40" s="152"/>
      <c r="AQ40" s="193" t="s">
        <v>38</v>
      </c>
      <c r="AT40" s="139">
        <v>700</v>
      </c>
      <c r="AU40" s="193">
        <v>5</v>
      </c>
    </row>
    <row r="41" spans="1:47" x14ac:dyDescent="0.3">
      <c r="A41" s="149"/>
      <c r="B41" s="149"/>
      <c r="C41" s="151"/>
      <c r="D41" s="152"/>
      <c r="E41" s="152"/>
      <c r="F41" s="152"/>
      <c r="G41" s="152"/>
      <c r="AP41" s="135" t="s">
        <v>117</v>
      </c>
      <c r="AQ41" s="193" t="s">
        <v>38</v>
      </c>
      <c r="AT41" s="139">
        <v>700</v>
      </c>
      <c r="AU41" s="193">
        <v>8</v>
      </c>
    </row>
    <row r="42" spans="1:47" x14ac:dyDescent="0.3">
      <c r="A42" s="149"/>
      <c r="B42" s="149"/>
      <c r="C42" s="151"/>
      <c r="D42" s="152"/>
      <c r="E42" s="152"/>
      <c r="F42" s="152"/>
      <c r="G42" s="152"/>
      <c r="AQ42" s="193" t="s">
        <v>35</v>
      </c>
      <c r="AS42" s="139">
        <v>200</v>
      </c>
      <c r="AT42" s="139">
        <v>300</v>
      </c>
      <c r="AU42" s="193">
        <v>7</v>
      </c>
    </row>
    <row r="43" spans="1:47" x14ac:dyDescent="0.3">
      <c r="AP43" s="135" t="s">
        <v>316</v>
      </c>
      <c r="AQ43" s="193" t="s">
        <v>35</v>
      </c>
      <c r="AR43" s="139">
        <v>300</v>
      </c>
      <c r="AU43" s="193">
        <v>4</v>
      </c>
    </row>
    <row r="44" spans="1:47" x14ac:dyDescent="0.3">
      <c r="AQ44" s="193" t="s">
        <v>38</v>
      </c>
      <c r="AT44" s="139">
        <v>1000</v>
      </c>
      <c r="AU44" s="193">
        <v>5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workbookViewId="0">
      <selection activeCell="L112" sqref="L112"/>
    </sheetView>
  </sheetViews>
  <sheetFormatPr baseColWidth="10" defaultColWidth="11.5546875" defaultRowHeight="16.5" x14ac:dyDescent="0.3"/>
  <cols>
    <col min="1" max="1" width="31.33203125" bestFit="1" customWidth="1"/>
  </cols>
  <sheetData>
    <row r="1" spans="1:10" ht="16.5" customHeight="1" x14ac:dyDescent="0.3">
      <c r="A1" s="59"/>
      <c r="B1" s="60"/>
      <c r="C1" s="60"/>
      <c r="D1" s="60"/>
      <c r="E1" s="60"/>
      <c r="F1" s="60"/>
      <c r="G1" s="93"/>
      <c r="H1" s="93"/>
      <c r="I1" s="93"/>
      <c r="J1" s="94"/>
    </row>
    <row r="2" spans="1:10" ht="16.5" customHeight="1" x14ac:dyDescent="0.3">
      <c r="A2" s="73" t="str">
        <f>'Tabeller fra Fisknytt'!A2</f>
        <v>Fisknytt uke 27 2026</v>
      </c>
      <c r="B2" s="71"/>
      <c r="C2" s="71"/>
      <c r="D2" s="71"/>
      <c r="E2" s="71"/>
      <c r="F2" s="71"/>
      <c r="G2" s="97"/>
      <c r="H2" s="97"/>
      <c r="I2" s="97"/>
      <c r="J2" s="98"/>
    </row>
    <row r="3" spans="1:10" ht="17.25" customHeight="1" thickBot="1" x14ac:dyDescent="0.35">
      <c r="A3" s="62"/>
      <c r="B3" s="63"/>
      <c r="C3" s="63"/>
      <c r="D3" s="63"/>
      <c r="E3" s="63"/>
      <c r="F3" s="63"/>
      <c r="G3" s="95"/>
      <c r="H3" s="95"/>
      <c r="I3" s="95"/>
      <c r="J3" s="96"/>
    </row>
    <row r="6" spans="1:10" ht="21.75" thickBot="1" x14ac:dyDescent="0.35">
      <c r="A6" s="106" t="s">
        <v>333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0" x14ac:dyDescent="0.3">
      <c r="A7" s="53" t="s">
        <v>121</v>
      </c>
      <c r="B7" s="52" t="s">
        <v>122</v>
      </c>
      <c r="C7" s="182" t="s">
        <v>317</v>
      </c>
      <c r="D7" s="182"/>
      <c r="E7" s="182" t="s">
        <v>123</v>
      </c>
      <c r="F7" s="182"/>
      <c r="G7" s="182" t="s">
        <v>124</v>
      </c>
      <c r="H7" s="182"/>
      <c r="I7" s="182" t="s">
        <v>125</v>
      </c>
      <c r="J7" s="181"/>
    </row>
    <row r="8" spans="1:10" x14ac:dyDescent="0.3">
      <c r="A8" s="47" t="s">
        <v>126</v>
      </c>
      <c r="B8" s="200" t="s">
        <v>127</v>
      </c>
      <c r="C8" s="200" t="s">
        <v>9</v>
      </c>
      <c r="D8" s="200" t="s">
        <v>128</v>
      </c>
      <c r="E8" s="200" t="s">
        <v>9</v>
      </c>
      <c r="F8" s="200" t="s">
        <v>128</v>
      </c>
      <c r="G8" s="200" t="s">
        <v>9</v>
      </c>
      <c r="H8" s="200" t="s">
        <v>128</v>
      </c>
      <c r="I8" s="200" t="s">
        <v>129</v>
      </c>
      <c r="J8" s="46" t="s">
        <v>130</v>
      </c>
    </row>
    <row r="9" spans="1:10" ht="17.25" thickBot="1" x14ac:dyDescent="0.35">
      <c r="A9" s="99" t="s">
        <v>131</v>
      </c>
      <c r="B9" s="201"/>
      <c r="C9" s="200" t="s">
        <v>132</v>
      </c>
      <c r="D9" s="200" t="s">
        <v>127</v>
      </c>
      <c r="E9" s="200" t="s">
        <v>132</v>
      </c>
      <c r="F9" s="200" t="s">
        <v>127</v>
      </c>
      <c r="G9" s="200" t="s">
        <v>132</v>
      </c>
      <c r="H9" s="200" t="s">
        <v>127</v>
      </c>
      <c r="I9" s="200" t="s">
        <v>133</v>
      </c>
      <c r="J9" s="46" t="s">
        <v>134</v>
      </c>
    </row>
    <row r="10" spans="1:10" x14ac:dyDescent="0.3">
      <c r="A10" s="100" t="s">
        <v>135</v>
      </c>
      <c r="B10" s="101">
        <v>71.25</v>
      </c>
      <c r="C10" s="102">
        <v>1378</v>
      </c>
      <c r="D10" s="103">
        <v>74.650000000000006</v>
      </c>
      <c r="E10" s="102">
        <v>9486219</v>
      </c>
      <c r="F10" s="103">
        <v>101.14</v>
      </c>
      <c r="G10" s="102">
        <v>15766429</v>
      </c>
      <c r="H10" s="103">
        <v>80.19</v>
      </c>
      <c r="I10" s="104">
        <v>-0.4</v>
      </c>
      <c r="J10" s="105">
        <v>0.26</v>
      </c>
    </row>
    <row r="11" spans="1:10" x14ac:dyDescent="0.3">
      <c r="A11" s="42" t="s">
        <v>136</v>
      </c>
      <c r="B11" s="202">
        <v>68.75</v>
      </c>
      <c r="C11" s="203">
        <v>3381</v>
      </c>
      <c r="D11" s="204">
        <v>81.84</v>
      </c>
      <c r="E11" s="203">
        <v>25258136</v>
      </c>
      <c r="F11" s="204">
        <v>99.44</v>
      </c>
      <c r="G11" s="203" t="s">
        <v>325</v>
      </c>
      <c r="H11" s="204" t="s">
        <v>325</v>
      </c>
      <c r="I11" s="205"/>
      <c r="J11" s="44"/>
    </row>
    <row r="12" spans="1:10" x14ac:dyDescent="0.3">
      <c r="A12" s="42" t="s">
        <v>137</v>
      </c>
      <c r="B12" s="202">
        <v>66.25</v>
      </c>
      <c r="C12" s="203">
        <v>10943</v>
      </c>
      <c r="D12" s="204">
        <v>79.319999999999993</v>
      </c>
      <c r="E12" s="203">
        <v>19622111</v>
      </c>
      <c r="F12" s="204">
        <v>97.19</v>
      </c>
      <c r="G12" s="203" t="s">
        <v>325</v>
      </c>
      <c r="H12" s="204" t="s">
        <v>325</v>
      </c>
      <c r="I12" s="205"/>
      <c r="J12" s="44"/>
    </row>
    <row r="13" spans="1:10" x14ac:dyDescent="0.3">
      <c r="A13" s="42" t="s">
        <v>138</v>
      </c>
      <c r="B13" s="202">
        <v>63.75</v>
      </c>
      <c r="C13" s="203">
        <v>13366</v>
      </c>
      <c r="D13" s="204">
        <v>74.78</v>
      </c>
      <c r="E13" s="203">
        <v>5201459</v>
      </c>
      <c r="F13" s="204">
        <v>93.07</v>
      </c>
      <c r="G13" s="203">
        <v>9733196</v>
      </c>
      <c r="H13" s="204">
        <v>66.41</v>
      </c>
      <c r="I13" s="205">
        <v>-0.47</v>
      </c>
      <c r="J13" s="44">
        <v>0.4</v>
      </c>
    </row>
    <row r="14" spans="1:10" x14ac:dyDescent="0.3">
      <c r="A14" s="42" t="s">
        <v>139</v>
      </c>
      <c r="B14" s="202">
        <v>61.25</v>
      </c>
      <c r="C14" s="203">
        <v>6339</v>
      </c>
      <c r="D14" s="204">
        <v>79.31</v>
      </c>
      <c r="E14" s="203">
        <v>65365</v>
      </c>
      <c r="F14" s="204">
        <v>81.400000000000006</v>
      </c>
      <c r="G14" s="203">
        <v>215284</v>
      </c>
      <c r="H14" s="204">
        <v>54.06</v>
      </c>
      <c r="I14" s="205">
        <v>-0.7</v>
      </c>
      <c r="J14" s="44">
        <v>0.51</v>
      </c>
    </row>
    <row r="15" spans="1:10" x14ac:dyDescent="0.3">
      <c r="A15" s="43" t="s">
        <v>140</v>
      </c>
      <c r="B15" s="196">
        <v>56.07</v>
      </c>
      <c r="C15" s="197">
        <v>4765</v>
      </c>
      <c r="D15" s="198">
        <v>69.180000000000007</v>
      </c>
      <c r="E15" s="197">
        <v>140626</v>
      </c>
      <c r="F15" s="198">
        <v>75.569999999999993</v>
      </c>
      <c r="G15" s="197">
        <v>139382</v>
      </c>
      <c r="H15" s="198">
        <v>60.52</v>
      </c>
      <c r="I15" s="199">
        <v>0.01</v>
      </c>
      <c r="J15" s="45">
        <v>0.25</v>
      </c>
    </row>
    <row r="16" spans="1:10" x14ac:dyDescent="0.3">
      <c r="A16" s="43" t="s">
        <v>141</v>
      </c>
      <c r="B16" s="196">
        <v>54.11</v>
      </c>
      <c r="C16" s="197">
        <v>11330</v>
      </c>
      <c r="D16" s="198">
        <v>63.65</v>
      </c>
      <c r="E16" s="197">
        <v>442176</v>
      </c>
      <c r="F16" s="198">
        <v>72.16</v>
      </c>
      <c r="G16" s="197" t="s">
        <v>325</v>
      </c>
      <c r="H16" s="198" t="s">
        <v>325</v>
      </c>
      <c r="I16" s="199"/>
      <c r="J16" s="45"/>
    </row>
    <row r="17" spans="1:10" x14ac:dyDescent="0.3">
      <c r="A17" s="43" t="s">
        <v>142</v>
      </c>
      <c r="B17" s="196">
        <v>52.14</v>
      </c>
      <c r="C17" s="197">
        <v>51724</v>
      </c>
      <c r="D17" s="198">
        <v>65.53</v>
      </c>
      <c r="E17" s="197">
        <v>714869</v>
      </c>
      <c r="F17" s="198">
        <v>66.8</v>
      </c>
      <c r="G17" s="197" t="s">
        <v>325</v>
      </c>
      <c r="H17" s="198" t="s">
        <v>325</v>
      </c>
      <c r="I17" s="199"/>
      <c r="J17" s="45"/>
    </row>
    <row r="18" spans="1:10" x14ac:dyDescent="0.3">
      <c r="A18" s="43" t="s">
        <v>143</v>
      </c>
      <c r="B18" s="196">
        <v>50.17</v>
      </c>
      <c r="C18" s="197">
        <v>177946</v>
      </c>
      <c r="D18" s="198">
        <v>60.45</v>
      </c>
      <c r="E18" s="197">
        <v>748295</v>
      </c>
      <c r="F18" s="198">
        <v>61.87</v>
      </c>
      <c r="G18" s="197">
        <v>940453</v>
      </c>
      <c r="H18" s="198">
        <v>52.07</v>
      </c>
      <c r="I18" s="199">
        <v>-0.2</v>
      </c>
      <c r="J18" s="45">
        <v>0.19</v>
      </c>
    </row>
    <row r="19" spans="1:10" x14ac:dyDescent="0.3">
      <c r="A19" s="43" t="s">
        <v>144</v>
      </c>
      <c r="B19" s="196">
        <v>48.2</v>
      </c>
      <c r="C19" s="197">
        <v>148434</v>
      </c>
      <c r="D19" s="198">
        <v>52.31</v>
      </c>
      <c r="E19" s="197">
        <v>282826</v>
      </c>
      <c r="F19" s="198">
        <v>54.79</v>
      </c>
      <c r="G19" s="197">
        <v>110141</v>
      </c>
      <c r="H19" s="198">
        <v>44.32</v>
      </c>
      <c r="I19" s="199">
        <v>1.57</v>
      </c>
      <c r="J19" s="45">
        <v>0.24</v>
      </c>
    </row>
    <row r="20" spans="1:10" x14ac:dyDescent="0.3">
      <c r="A20" s="42" t="s">
        <v>145</v>
      </c>
      <c r="B20" s="202">
        <v>47.5</v>
      </c>
      <c r="C20" s="203">
        <v>909</v>
      </c>
      <c r="D20" s="204">
        <v>61.78</v>
      </c>
      <c r="E20" s="203">
        <v>1044978</v>
      </c>
      <c r="F20" s="204">
        <v>67.900000000000006</v>
      </c>
      <c r="G20" s="203">
        <v>2247464</v>
      </c>
      <c r="H20" s="204">
        <v>51.84</v>
      </c>
      <c r="I20" s="205">
        <v>-0.54</v>
      </c>
      <c r="J20" s="44">
        <v>0.31</v>
      </c>
    </row>
    <row r="21" spans="1:10" x14ac:dyDescent="0.3">
      <c r="A21" s="42" t="s">
        <v>146</v>
      </c>
      <c r="B21" s="202">
        <v>45.83</v>
      </c>
      <c r="C21" s="203">
        <v>16010</v>
      </c>
      <c r="D21" s="204">
        <v>63.66</v>
      </c>
      <c r="E21" s="203">
        <v>4138927</v>
      </c>
      <c r="F21" s="204">
        <v>65.05</v>
      </c>
      <c r="G21" s="203" t="s">
        <v>325</v>
      </c>
      <c r="H21" s="204" t="s">
        <v>325</v>
      </c>
      <c r="I21" s="205"/>
      <c r="J21" s="44"/>
    </row>
    <row r="22" spans="1:10" x14ac:dyDescent="0.3">
      <c r="A22" s="42" t="s">
        <v>147</v>
      </c>
      <c r="B22" s="202">
        <v>44.17</v>
      </c>
      <c r="C22" s="203">
        <v>66596</v>
      </c>
      <c r="D22" s="204">
        <v>58.18</v>
      </c>
      <c r="E22" s="203">
        <v>6679444</v>
      </c>
      <c r="F22" s="204">
        <v>61.21</v>
      </c>
      <c r="G22" s="203" t="s">
        <v>325</v>
      </c>
      <c r="H22" s="204" t="s">
        <v>325</v>
      </c>
      <c r="I22" s="205"/>
      <c r="J22" s="44"/>
    </row>
    <row r="23" spans="1:10" x14ac:dyDescent="0.3">
      <c r="A23" s="42" t="s">
        <v>148</v>
      </c>
      <c r="B23" s="202">
        <v>42.5</v>
      </c>
      <c r="C23" s="203">
        <v>77913</v>
      </c>
      <c r="D23" s="204">
        <v>53.36</v>
      </c>
      <c r="E23" s="203">
        <v>2831988</v>
      </c>
      <c r="F23" s="204">
        <v>57.1</v>
      </c>
      <c r="G23" s="203">
        <v>3820499</v>
      </c>
      <c r="H23" s="204">
        <v>43.88</v>
      </c>
      <c r="I23" s="205">
        <v>-0.26</v>
      </c>
      <c r="J23" s="44">
        <v>0.3</v>
      </c>
    </row>
    <row r="24" spans="1:10" x14ac:dyDescent="0.3">
      <c r="A24" s="42" t="s">
        <v>149</v>
      </c>
      <c r="B24" s="202">
        <v>40.83</v>
      </c>
      <c r="C24" s="203">
        <v>27526</v>
      </c>
      <c r="D24" s="204">
        <v>51.68</v>
      </c>
      <c r="E24" s="203">
        <v>231088</v>
      </c>
      <c r="F24" s="204">
        <v>54.96</v>
      </c>
      <c r="G24" s="203">
        <v>388254</v>
      </c>
      <c r="H24" s="204">
        <v>36.65</v>
      </c>
      <c r="I24" s="205">
        <v>-0.4</v>
      </c>
      <c r="J24" s="44">
        <v>0.5</v>
      </c>
    </row>
    <row r="25" spans="1:10" x14ac:dyDescent="0.3">
      <c r="A25" s="43" t="s">
        <v>150</v>
      </c>
      <c r="B25" s="196"/>
      <c r="C25" s="197" t="s">
        <v>325</v>
      </c>
      <c r="D25" s="198" t="s">
        <v>325</v>
      </c>
      <c r="E25" s="197">
        <v>1039</v>
      </c>
      <c r="F25" s="198">
        <v>70.16</v>
      </c>
      <c r="G25" s="197">
        <v>5022</v>
      </c>
      <c r="H25" s="198">
        <v>62.02</v>
      </c>
      <c r="I25" s="199">
        <v>-0.79</v>
      </c>
      <c r="J25" s="45">
        <v>0.13</v>
      </c>
    </row>
    <row r="26" spans="1:10" x14ac:dyDescent="0.3">
      <c r="A26" s="43" t="s">
        <v>151</v>
      </c>
      <c r="B26" s="196"/>
      <c r="C26" s="197" t="s">
        <v>325</v>
      </c>
      <c r="D26" s="198" t="s">
        <v>325</v>
      </c>
      <c r="E26" s="197">
        <v>207</v>
      </c>
      <c r="F26" s="198">
        <v>60.63</v>
      </c>
      <c r="G26" s="197" t="s">
        <v>325</v>
      </c>
      <c r="H26" s="198" t="s">
        <v>325</v>
      </c>
      <c r="I26" s="199"/>
      <c r="J26" s="45"/>
    </row>
    <row r="27" spans="1:10" ht="17.25" thickBot="1" x14ac:dyDescent="0.35">
      <c r="A27" s="51" t="s">
        <v>152</v>
      </c>
      <c r="B27" s="50"/>
      <c r="C27" s="49" t="s">
        <v>325</v>
      </c>
      <c r="D27" s="41" t="s">
        <v>325</v>
      </c>
      <c r="E27" s="49">
        <v>219385</v>
      </c>
      <c r="F27" s="41">
        <v>63.1</v>
      </c>
      <c r="G27" s="49">
        <v>357973</v>
      </c>
      <c r="H27" s="41">
        <v>50.42</v>
      </c>
      <c r="I27" s="40">
        <v>-0.39</v>
      </c>
      <c r="J27" s="37">
        <v>0.25</v>
      </c>
    </row>
    <row r="28" spans="1:10" x14ac:dyDescent="0.3">
      <c r="A28" s="100" t="s">
        <v>153</v>
      </c>
      <c r="B28" s="101">
        <v>29.1</v>
      </c>
      <c r="C28" s="102">
        <v>41736</v>
      </c>
      <c r="D28" s="103">
        <v>31.06</v>
      </c>
      <c r="E28" s="102">
        <v>3195926</v>
      </c>
      <c r="F28" s="103">
        <v>30.19</v>
      </c>
      <c r="G28" s="102">
        <v>5787327</v>
      </c>
      <c r="H28" s="103">
        <v>21.5</v>
      </c>
      <c r="I28" s="104">
        <v>-0.45</v>
      </c>
      <c r="J28" s="105">
        <v>0.4</v>
      </c>
    </row>
    <row r="29" spans="1:10" x14ac:dyDescent="0.3">
      <c r="A29" s="42" t="s">
        <v>154</v>
      </c>
      <c r="B29" s="202">
        <v>28.1</v>
      </c>
      <c r="C29" s="203">
        <v>38768</v>
      </c>
      <c r="D29" s="204">
        <v>31.38</v>
      </c>
      <c r="E29" s="203">
        <v>1593888</v>
      </c>
      <c r="F29" s="204">
        <v>29.19</v>
      </c>
      <c r="G29" s="203">
        <v>2201428</v>
      </c>
      <c r="H29" s="204">
        <v>21.19</v>
      </c>
      <c r="I29" s="205">
        <v>-0.28000000000000003</v>
      </c>
      <c r="J29" s="44">
        <v>0.38</v>
      </c>
    </row>
    <row r="30" spans="1:10" x14ac:dyDescent="0.3">
      <c r="A30" s="42" t="s">
        <v>155</v>
      </c>
      <c r="B30" s="202"/>
      <c r="C30" s="203" t="s">
        <v>325</v>
      </c>
      <c r="D30" s="204" t="s">
        <v>325</v>
      </c>
      <c r="E30" s="203">
        <v>119988</v>
      </c>
      <c r="F30" s="204">
        <v>23.86</v>
      </c>
      <c r="G30" s="203">
        <v>120273</v>
      </c>
      <c r="H30" s="204">
        <v>19.8</v>
      </c>
      <c r="I30" s="205">
        <v>0</v>
      </c>
      <c r="J30" s="44">
        <v>0.21</v>
      </c>
    </row>
    <row r="31" spans="1:10" x14ac:dyDescent="0.3">
      <c r="A31" s="43" t="s">
        <v>156</v>
      </c>
      <c r="B31" s="196">
        <v>25.87</v>
      </c>
      <c r="C31" s="197">
        <v>24708</v>
      </c>
      <c r="D31" s="198">
        <v>28.15</v>
      </c>
      <c r="E31" s="197">
        <v>1248731</v>
      </c>
      <c r="F31" s="198">
        <v>26.1</v>
      </c>
      <c r="G31" s="197">
        <v>1485562</v>
      </c>
      <c r="H31" s="198">
        <v>19.170000000000002</v>
      </c>
      <c r="I31" s="199">
        <v>-0.16</v>
      </c>
      <c r="J31" s="45">
        <v>0.36</v>
      </c>
    </row>
    <row r="32" spans="1:10" x14ac:dyDescent="0.3">
      <c r="A32" s="43" t="s">
        <v>157</v>
      </c>
      <c r="B32" s="196">
        <v>24.98</v>
      </c>
      <c r="C32" s="197">
        <v>154022</v>
      </c>
      <c r="D32" s="198">
        <v>28.15</v>
      </c>
      <c r="E32" s="197">
        <v>2333087</v>
      </c>
      <c r="F32" s="198">
        <v>26.9</v>
      </c>
      <c r="G32" s="197">
        <v>5210123</v>
      </c>
      <c r="H32" s="198">
        <v>19.11</v>
      </c>
      <c r="I32" s="199">
        <v>-0.55000000000000004</v>
      </c>
      <c r="J32" s="45">
        <v>0.41</v>
      </c>
    </row>
    <row r="33" spans="1:10" x14ac:dyDescent="0.3">
      <c r="A33" s="43" t="s">
        <v>158</v>
      </c>
      <c r="B33" s="196"/>
      <c r="C33" s="197" t="s">
        <v>325</v>
      </c>
      <c r="D33" s="198" t="s">
        <v>325</v>
      </c>
      <c r="E33" s="197">
        <v>635706</v>
      </c>
      <c r="F33" s="198">
        <v>26.07</v>
      </c>
      <c r="G33" s="197">
        <v>1804011</v>
      </c>
      <c r="H33" s="198">
        <v>17</v>
      </c>
      <c r="I33" s="199">
        <v>-0.65</v>
      </c>
      <c r="J33" s="45">
        <v>0.53</v>
      </c>
    </row>
    <row r="34" spans="1:10" x14ac:dyDescent="0.3">
      <c r="A34" s="42" t="s">
        <v>159</v>
      </c>
      <c r="B34" s="202">
        <v>21.26</v>
      </c>
      <c r="C34" s="203">
        <v>89719</v>
      </c>
      <c r="D34" s="204">
        <v>25.32</v>
      </c>
      <c r="E34" s="203">
        <v>4023682</v>
      </c>
      <c r="F34" s="204">
        <v>22.73</v>
      </c>
      <c r="G34" s="203">
        <v>4743596</v>
      </c>
      <c r="H34" s="204">
        <v>15.9</v>
      </c>
      <c r="I34" s="205">
        <v>-0.15</v>
      </c>
      <c r="J34" s="44">
        <v>0.43</v>
      </c>
    </row>
    <row r="35" spans="1:10" x14ac:dyDescent="0.3">
      <c r="A35" s="42" t="s">
        <v>160</v>
      </c>
      <c r="B35" s="202">
        <v>20.51</v>
      </c>
      <c r="C35" s="203">
        <v>138722</v>
      </c>
      <c r="D35" s="204">
        <v>25.03</v>
      </c>
      <c r="E35" s="203">
        <v>3039227</v>
      </c>
      <c r="F35" s="204">
        <v>23.28</v>
      </c>
      <c r="G35" s="203">
        <v>3212638</v>
      </c>
      <c r="H35" s="204">
        <v>15.43</v>
      </c>
      <c r="I35" s="205">
        <v>-0.05</v>
      </c>
      <c r="J35" s="44">
        <v>0.51</v>
      </c>
    </row>
    <row r="36" spans="1:10" x14ac:dyDescent="0.3">
      <c r="A36" s="42" t="s">
        <v>161</v>
      </c>
      <c r="B36" s="202"/>
      <c r="C36" s="203" t="s">
        <v>325</v>
      </c>
      <c r="D36" s="204" t="s">
        <v>325</v>
      </c>
      <c r="E36" s="203">
        <v>891227</v>
      </c>
      <c r="F36" s="204">
        <v>22.2</v>
      </c>
      <c r="G36" s="203">
        <v>15914068</v>
      </c>
      <c r="H36" s="204">
        <v>12.74</v>
      </c>
      <c r="I36" s="205">
        <v>-0.94</v>
      </c>
      <c r="J36" s="44">
        <v>0.74</v>
      </c>
    </row>
    <row r="37" spans="1:10" x14ac:dyDescent="0.3">
      <c r="A37" s="43" t="s">
        <v>162</v>
      </c>
      <c r="B37" s="196">
        <v>34.25</v>
      </c>
      <c r="C37" s="197">
        <v>406</v>
      </c>
      <c r="D37" s="198">
        <v>34.26</v>
      </c>
      <c r="E37" s="197">
        <v>38684</v>
      </c>
      <c r="F37" s="198">
        <v>36.36</v>
      </c>
      <c r="G37" s="197">
        <v>53141</v>
      </c>
      <c r="H37" s="198">
        <v>28.45</v>
      </c>
      <c r="I37" s="199">
        <v>-0.27</v>
      </c>
      <c r="J37" s="45">
        <v>0.28000000000000003</v>
      </c>
    </row>
    <row r="38" spans="1:10" x14ac:dyDescent="0.3">
      <c r="A38" s="43" t="s">
        <v>163</v>
      </c>
      <c r="B38" s="196">
        <v>30.5</v>
      </c>
      <c r="C38" s="197">
        <v>135</v>
      </c>
      <c r="D38" s="198">
        <v>34.35</v>
      </c>
      <c r="E38" s="197">
        <v>277829</v>
      </c>
      <c r="F38" s="198">
        <v>33.36</v>
      </c>
      <c r="G38" s="197">
        <v>269860</v>
      </c>
      <c r="H38" s="198">
        <v>22.78</v>
      </c>
      <c r="I38" s="199">
        <v>0.03</v>
      </c>
      <c r="J38" s="45">
        <v>0.46</v>
      </c>
    </row>
    <row r="39" spans="1:10" x14ac:dyDescent="0.3">
      <c r="A39" s="42" t="s">
        <v>164</v>
      </c>
      <c r="B39" s="202">
        <v>27.88</v>
      </c>
      <c r="C39" s="203">
        <v>14385</v>
      </c>
      <c r="D39" s="204">
        <v>29.27</v>
      </c>
      <c r="E39" s="203">
        <v>668527</v>
      </c>
      <c r="F39" s="204">
        <v>28.74</v>
      </c>
      <c r="G39" s="203">
        <v>960561</v>
      </c>
      <c r="H39" s="204">
        <v>22.64</v>
      </c>
      <c r="I39" s="205">
        <v>-0.3</v>
      </c>
      <c r="J39" s="44">
        <v>0.27</v>
      </c>
    </row>
    <row r="40" spans="1:10" x14ac:dyDescent="0.3">
      <c r="A40" s="42" t="s">
        <v>165</v>
      </c>
      <c r="B40" s="202">
        <v>24.83</v>
      </c>
      <c r="C40" s="203">
        <v>305535</v>
      </c>
      <c r="D40" s="204">
        <v>25.55</v>
      </c>
      <c r="E40" s="203">
        <v>4625792</v>
      </c>
      <c r="F40" s="204">
        <v>28.14</v>
      </c>
      <c r="G40" s="203">
        <v>5635779</v>
      </c>
      <c r="H40" s="204">
        <v>19.41</v>
      </c>
      <c r="I40" s="205">
        <v>-0.18</v>
      </c>
      <c r="J40" s="44">
        <v>0.45</v>
      </c>
    </row>
    <row r="41" spans="1:10" x14ac:dyDescent="0.3">
      <c r="A41" s="43" t="s">
        <v>166</v>
      </c>
      <c r="B41" s="196">
        <v>24.16</v>
      </c>
      <c r="C41" s="197">
        <v>17907</v>
      </c>
      <c r="D41" s="198">
        <v>26.11</v>
      </c>
      <c r="E41" s="197">
        <v>2688374</v>
      </c>
      <c r="F41" s="198">
        <v>26.22</v>
      </c>
      <c r="G41" s="197">
        <v>2111435</v>
      </c>
      <c r="H41" s="198">
        <v>19.86</v>
      </c>
      <c r="I41" s="199">
        <v>0.27</v>
      </c>
      <c r="J41" s="45">
        <v>0.32</v>
      </c>
    </row>
    <row r="42" spans="1:10" x14ac:dyDescent="0.3">
      <c r="A42" s="43" t="s">
        <v>167</v>
      </c>
      <c r="B42" s="196">
        <v>21.49</v>
      </c>
      <c r="C42" s="197">
        <v>92347</v>
      </c>
      <c r="D42" s="198">
        <v>25.37</v>
      </c>
      <c r="E42" s="197">
        <v>2054786</v>
      </c>
      <c r="F42" s="198">
        <v>24.67</v>
      </c>
      <c r="G42" s="197">
        <v>2281216</v>
      </c>
      <c r="H42" s="198">
        <v>17.16</v>
      </c>
      <c r="I42" s="199">
        <v>-0.1</v>
      </c>
      <c r="J42" s="45">
        <v>0.44</v>
      </c>
    </row>
    <row r="43" spans="1:10" ht="17.25" thickBot="1" x14ac:dyDescent="0.35">
      <c r="A43" s="51" t="s">
        <v>168</v>
      </c>
      <c r="B43" s="50"/>
      <c r="C43" s="49" t="s">
        <v>325</v>
      </c>
      <c r="D43" s="41" t="s">
        <v>325</v>
      </c>
      <c r="E43" s="49">
        <v>25209</v>
      </c>
      <c r="F43" s="41">
        <v>27.54</v>
      </c>
      <c r="G43" s="49">
        <v>75046</v>
      </c>
      <c r="H43" s="41">
        <v>20.49</v>
      </c>
      <c r="I43" s="40">
        <v>-0.66</v>
      </c>
      <c r="J43" s="37">
        <v>0.34</v>
      </c>
    </row>
    <row r="44" spans="1:10" x14ac:dyDescent="0.3">
      <c r="A44" s="100" t="s">
        <v>169</v>
      </c>
      <c r="B44" s="101">
        <v>341</v>
      </c>
      <c r="C44" s="102">
        <v>11917</v>
      </c>
      <c r="D44" s="103">
        <v>548</v>
      </c>
      <c r="E44" s="102">
        <v>190338</v>
      </c>
      <c r="F44" s="103">
        <v>603.61</v>
      </c>
      <c r="G44" s="102">
        <v>241853</v>
      </c>
      <c r="H44" s="103">
        <v>569.80999999999995</v>
      </c>
      <c r="I44" s="104">
        <v>-0.21</v>
      </c>
      <c r="J44" s="105">
        <v>0.06</v>
      </c>
    </row>
    <row r="45" spans="1:10" x14ac:dyDescent="0.3">
      <c r="A45" s="42" t="s">
        <v>170</v>
      </c>
      <c r="B45" s="202">
        <v>336</v>
      </c>
      <c r="C45" s="203">
        <v>19394</v>
      </c>
      <c r="D45" s="204">
        <v>527.55999999999995</v>
      </c>
      <c r="E45" s="203">
        <v>232631</v>
      </c>
      <c r="F45" s="204">
        <v>574.15</v>
      </c>
      <c r="G45" s="203">
        <v>358644</v>
      </c>
      <c r="H45" s="204">
        <v>527.9</v>
      </c>
      <c r="I45" s="205">
        <v>-0.35</v>
      </c>
      <c r="J45" s="44">
        <v>0.09</v>
      </c>
    </row>
    <row r="46" spans="1:10" x14ac:dyDescent="0.3">
      <c r="A46" s="42" t="s">
        <v>171</v>
      </c>
      <c r="B46" s="202">
        <v>291</v>
      </c>
      <c r="C46" s="203">
        <v>4998</v>
      </c>
      <c r="D46" s="204">
        <v>401.01</v>
      </c>
      <c r="E46" s="203">
        <v>65751</v>
      </c>
      <c r="F46" s="204">
        <v>394.54</v>
      </c>
      <c r="G46" s="203">
        <v>50502</v>
      </c>
      <c r="H46" s="204">
        <v>366.11</v>
      </c>
      <c r="I46" s="205">
        <v>0.3</v>
      </c>
      <c r="J46" s="44">
        <v>0.08</v>
      </c>
    </row>
    <row r="47" spans="1:10" x14ac:dyDescent="0.3">
      <c r="A47" s="43" t="s">
        <v>172</v>
      </c>
      <c r="B47" s="196">
        <v>110</v>
      </c>
      <c r="C47" s="197">
        <v>20572</v>
      </c>
      <c r="D47" s="198">
        <v>117.83</v>
      </c>
      <c r="E47" s="197">
        <v>552510</v>
      </c>
      <c r="F47" s="198">
        <v>121.92</v>
      </c>
      <c r="G47" s="197">
        <v>585495</v>
      </c>
      <c r="H47" s="198">
        <v>115.1</v>
      </c>
      <c r="I47" s="199">
        <v>-0.06</v>
      </c>
      <c r="J47" s="45">
        <v>0.06</v>
      </c>
    </row>
    <row r="48" spans="1:10" x14ac:dyDescent="0.3">
      <c r="A48" s="43" t="s">
        <v>173</v>
      </c>
      <c r="B48" s="196"/>
      <c r="C48" s="197" t="s">
        <v>325</v>
      </c>
      <c r="D48" s="198" t="s">
        <v>325</v>
      </c>
      <c r="E48" s="197">
        <v>588</v>
      </c>
      <c r="F48" s="198">
        <v>0.77</v>
      </c>
      <c r="G48" s="197">
        <v>1155</v>
      </c>
      <c r="H48" s="198" t="s">
        <v>334</v>
      </c>
      <c r="I48" s="199">
        <v>-0.49</v>
      </c>
      <c r="J48" s="45"/>
    </row>
    <row r="49" spans="1:10" x14ac:dyDescent="0.3">
      <c r="A49" s="43" t="s">
        <v>174</v>
      </c>
      <c r="B49" s="196"/>
      <c r="C49" s="197" t="s">
        <v>325</v>
      </c>
      <c r="D49" s="198" t="s">
        <v>325</v>
      </c>
      <c r="E49" s="197">
        <v>2723</v>
      </c>
      <c r="F49" s="198">
        <v>30.95</v>
      </c>
      <c r="G49" s="197">
        <v>4291</v>
      </c>
      <c r="H49" s="198">
        <v>24.24</v>
      </c>
      <c r="I49" s="199">
        <v>-0.37</v>
      </c>
      <c r="J49" s="45">
        <v>0.28000000000000003</v>
      </c>
    </row>
    <row r="50" spans="1:10" x14ac:dyDescent="0.3">
      <c r="A50" s="43" t="s">
        <v>175</v>
      </c>
      <c r="B50" s="196">
        <v>28</v>
      </c>
      <c r="C50" s="197">
        <v>276</v>
      </c>
      <c r="D50" s="198">
        <v>35</v>
      </c>
      <c r="E50" s="197">
        <v>4840</v>
      </c>
      <c r="F50" s="198">
        <v>34.4</v>
      </c>
      <c r="G50" s="197">
        <v>4641</v>
      </c>
      <c r="H50" s="198">
        <v>35.71</v>
      </c>
      <c r="I50" s="199">
        <v>0.04</v>
      </c>
      <c r="J50" s="45">
        <v>-0.04</v>
      </c>
    </row>
    <row r="51" spans="1:10" x14ac:dyDescent="0.3">
      <c r="A51" s="43" t="s">
        <v>176</v>
      </c>
      <c r="B51" s="196"/>
      <c r="C51" s="197" t="s">
        <v>325</v>
      </c>
      <c r="D51" s="198" t="s">
        <v>325</v>
      </c>
      <c r="E51" s="197">
        <v>1452</v>
      </c>
      <c r="F51" s="198">
        <v>49.81</v>
      </c>
      <c r="G51" s="197">
        <v>1070</v>
      </c>
      <c r="H51" s="198">
        <v>55.38</v>
      </c>
      <c r="I51" s="199">
        <v>0.36</v>
      </c>
      <c r="J51" s="45">
        <v>-0.1</v>
      </c>
    </row>
    <row r="52" spans="1:10" x14ac:dyDescent="0.3">
      <c r="A52" s="43" t="s">
        <v>177</v>
      </c>
      <c r="B52" s="196">
        <v>65</v>
      </c>
      <c r="C52" s="197">
        <v>840</v>
      </c>
      <c r="D52" s="198">
        <v>83.64</v>
      </c>
      <c r="E52" s="197">
        <v>18345</v>
      </c>
      <c r="F52" s="198">
        <v>77.05</v>
      </c>
      <c r="G52" s="197">
        <v>23547</v>
      </c>
      <c r="H52" s="198">
        <v>83.9</v>
      </c>
      <c r="I52" s="199">
        <v>-0.22</v>
      </c>
      <c r="J52" s="45">
        <v>-0.08</v>
      </c>
    </row>
    <row r="53" spans="1:10" x14ac:dyDescent="0.3">
      <c r="A53" s="43" t="s">
        <v>178</v>
      </c>
      <c r="B53" s="196">
        <v>65</v>
      </c>
      <c r="C53" s="197">
        <v>3257</v>
      </c>
      <c r="D53" s="198">
        <v>128.02000000000001</v>
      </c>
      <c r="E53" s="197">
        <v>72052</v>
      </c>
      <c r="F53" s="198">
        <v>118.69</v>
      </c>
      <c r="G53" s="197">
        <v>103493</v>
      </c>
      <c r="H53" s="198">
        <v>103.49</v>
      </c>
      <c r="I53" s="199">
        <v>-0.3</v>
      </c>
      <c r="J53" s="45">
        <v>0.15</v>
      </c>
    </row>
    <row r="54" spans="1:10" x14ac:dyDescent="0.3">
      <c r="A54" s="42" t="s">
        <v>179</v>
      </c>
      <c r="B54" s="202"/>
      <c r="C54" s="203" t="s">
        <v>325</v>
      </c>
      <c r="D54" s="204" t="s">
        <v>325</v>
      </c>
      <c r="E54" s="203">
        <v>73</v>
      </c>
      <c r="F54" s="204">
        <v>56.09</v>
      </c>
      <c r="G54" s="203">
        <v>1213</v>
      </c>
      <c r="H54" s="204">
        <v>48.22</v>
      </c>
      <c r="I54" s="205">
        <v>-0.94</v>
      </c>
      <c r="J54" s="44">
        <v>0.16</v>
      </c>
    </row>
    <row r="55" spans="1:10" x14ac:dyDescent="0.3">
      <c r="A55" s="42" t="s">
        <v>180</v>
      </c>
      <c r="B55" s="202"/>
      <c r="C55" s="203" t="s">
        <v>325</v>
      </c>
      <c r="D55" s="204" t="s">
        <v>325</v>
      </c>
      <c r="E55" s="203">
        <v>400</v>
      </c>
      <c r="F55" s="204">
        <v>55.33</v>
      </c>
      <c r="G55" s="203">
        <v>1051</v>
      </c>
      <c r="H55" s="204">
        <v>47.88</v>
      </c>
      <c r="I55" s="205">
        <v>-0.62</v>
      </c>
      <c r="J55" s="44">
        <v>0.16</v>
      </c>
    </row>
    <row r="56" spans="1:10" x14ac:dyDescent="0.3">
      <c r="A56" s="42" t="s">
        <v>181</v>
      </c>
      <c r="B56" s="202"/>
      <c r="C56" s="203" t="s">
        <v>325</v>
      </c>
      <c r="D56" s="204" t="s">
        <v>325</v>
      </c>
      <c r="E56" s="203" t="s">
        <v>325</v>
      </c>
      <c r="F56" s="204" t="s">
        <v>325</v>
      </c>
      <c r="G56" s="203">
        <v>1</v>
      </c>
      <c r="H56" s="204">
        <v>75</v>
      </c>
      <c r="I56" s="205"/>
      <c r="J56" s="44"/>
    </row>
    <row r="57" spans="1:10" x14ac:dyDescent="0.3">
      <c r="A57" s="43" t="s">
        <v>182</v>
      </c>
      <c r="B57" s="196"/>
      <c r="C57" s="197" t="s">
        <v>325</v>
      </c>
      <c r="D57" s="198" t="s">
        <v>325</v>
      </c>
      <c r="E57" s="197">
        <v>41143</v>
      </c>
      <c r="F57" s="198">
        <v>64.81</v>
      </c>
      <c r="G57" s="197">
        <v>68440</v>
      </c>
      <c r="H57" s="198">
        <v>63.64</v>
      </c>
      <c r="I57" s="199">
        <v>-0.4</v>
      </c>
      <c r="J57" s="45">
        <v>0.02</v>
      </c>
    </row>
    <row r="58" spans="1:10" x14ac:dyDescent="0.3">
      <c r="A58" s="43" t="s">
        <v>183</v>
      </c>
      <c r="B58" s="196">
        <v>52.64</v>
      </c>
      <c r="C58" s="197">
        <v>260</v>
      </c>
      <c r="D58" s="198">
        <v>52.98</v>
      </c>
      <c r="E58" s="197">
        <v>65720</v>
      </c>
      <c r="F58" s="198">
        <v>65.39</v>
      </c>
      <c r="G58" s="197">
        <v>51839</v>
      </c>
      <c r="H58" s="198">
        <v>62.16</v>
      </c>
      <c r="I58" s="199">
        <v>0.27</v>
      </c>
      <c r="J58" s="45">
        <v>0.05</v>
      </c>
    </row>
    <row r="59" spans="1:10" ht="17.25" thickBot="1" x14ac:dyDescent="0.35">
      <c r="A59" s="51" t="s">
        <v>184</v>
      </c>
      <c r="B59" s="50"/>
      <c r="C59" s="49" t="s">
        <v>325</v>
      </c>
      <c r="D59" s="41" t="s">
        <v>325</v>
      </c>
      <c r="E59" s="49">
        <v>15807</v>
      </c>
      <c r="F59" s="41">
        <v>66.75</v>
      </c>
      <c r="G59" s="49">
        <v>9158</v>
      </c>
      <c r="H59" s="41">
        <v>66.7</v>
      </c>
      <c r="I59" s="40">
        <v>0.73</v>
      </c>
      <c r="J59" s="37">
        <v>0</v>
      </c>
    </row>
    <row r="60" spans="1:10" x14ac:dyDescent="0.3">
      <c r="A60" s="100" t="s">
        <v>185</v>
      </c>
      <c r="B60" s="101">
        <v>48</v>
      </c>
      <c r="C60" s="102">
        <v>1006</v>
      </c>
      <c r="D60" s="103">
        <v>57.71</v>
      </c>
      <c r="E60" s="102">
        <v>2617269</v>
      </c>
      <c r="F60" s="103">
        <v>61.86</v>
      </c>
      <c r="G60" s="102">
        <v>1978694</v>
      </c>
      <c r="H60" s="103">
        <v>59.29</v>
      </c>
      <c r="I60" s="104">
        <v>0.32</v>
      </c>
      <c r="J60" s="105">
        <v>0.04</v>
      </c>
    </row>
    <row r="61" spans="1:10" x14ac:dyDescent="0.3">
      <c r="A61" s="42" t="s">
        <v>186</v>
      </c>
      <c r="B61" s="202">
        <v>47</v>
      </c>
      <c r="C61" s="203">
        <v>680</v>
      </c>
      <c r="D61" s="204">
        <v>51.83</v>
      </c>
      <c r="E61" s="203">
        <v>2375092</v>
      </c>
      <c r="F61" s="204">
        <v>61.65</v>
      </c>
      <c r="G61" s="203">
        <v>2168036</v>
      </c>
      <c r="H61" s="204">
        <v>59.6</v>
      </c>
      <c r="I61" s="205">
        <v>0.1</v>
      </c>
      <c r="J61" s="44">
        <v>0.03</v>
      </c>
    </row>
    <row r="62" spans="1:10" x14ac:dyDescent="0.3">
      <c r="A62" s="42" t="s">
        <v>187</v>
      </c>
      <c r="B62" s="202">
        <v>46</v>
      </c>
      <c r="C62" s="203">
        <v>1</v>
      </c>
      <c r="D62" s="204">
        <v>46</v>
      </c>
      <c r="E62" s="203">
        <v>223481</v>
      </c>
      <c r="F62" s="204">
        <v>60.86</v>
      </c>
      <c r="G62" s="203">
        <v>249939</v>
      </c>
      <c r="H62" s="204">
        <v>60.01</v>
      </c>
      <c r="I62" s="205">
        <v>-0.11</v>
      </c>
      <c r="J62" s="44">
        <v>0.01</v>
      </c>
    </row>
    <row r="63" spans="1:10" x14ac:dyDescent="0.3">
      <c r="A63" s="43" t="s">
        <v>188</v>
      </c>
      <c r="B63" s="196">
        <v>12</v>
      </c>
      <c r="C63" s="197">
        <v>1760</v>
      </c>
      <c r="D63" s="198">
        <v>15.73</v>
      </c>
      <c r="E63" s="197">
        <v>284193</v>
      </c>
      <c r="F63" s="198">
        <v>19.3</v>
      </c>
      <c r="G63" s="197">
        <v>212479</v>
      </c>
      <c r="H63" s="198">
        <v>13.07</v>
      </c>
      <c r="I63" s="199">
        <v>0.34</v>
      </c>
      <c r="J63" s="45">
        <v>0.48</v>
      </c>
    </row>
    <row r="64" spans="1:10" x14ac:dyDescent="0.3">
      <c r="A64" s="43" t="s">
        <v>189</v>
      </c>
      <c r="B64" s="196">
        <v>12</v>
      </c>
      <c r="C64" s="197">
        <v>2693</v>
      </c>
      <c r="D64" s="198">
        <v>12.59</v>
      </c>
      <c r="E64" s="197">
        <v>203553</v>
      </c>
      <c r="F64" s="198">
        <v>19.75</v>
      </c>
      <c r="G64" s="197">
        <v>160740</v>
      </c>
      <c r="H64" s="198">
        <v>15.41</v>
      </c>
      <c r="I64" s="199">
        <v>0.27</v>
      </c>
      <c r="J64" s="45">
        <v>0.28000000000000003</v>
      </c>
    </row>
    <row r="65" spans="1:10" x14ac:dyDescent="0.3">
      <c r="A65" s="43" t="s">
        <v>190</v>
      </c>
      <c r="B65" s="196"/>
      <c r="C65" s="197" t="s">
        <v>325</v>
      </c>
      <c r="D65" s="198" t="s">
        <v>325</v>
      </c>
      <c r="E65" s="197">
        <v>2489</v>
      </c>
      <c r="F65" s="198">
        <v>5.15</v>
      </c>
      <c r="G65" s="197">
        <v>2826</v>
      </c>
      <c r="H65" s="198">
        <v>7.17</v>
      </c>
      <c r="I65" s="199">
        <v>-0.12</v>
      </c>
      <c r="J65" s="45">
        <v>-0.28000000000000003</v>
      </c>
    </row>
    <row r="66" spans="1:10" x14ac:dyDescent="0.3">
      <c r="A66" s="42" t="s">
        <v>191</v>
      </c>
      <c r="B66" s="202">
        <v>10.28</v>
      </c>
      <c r="C66" s="203">
        <v>235</v>
      </c>
      <c r="D66" s="204">
        <v>12.28</v>
      </c>
      <c r="E66" s="203">
        <v>48063</v>
      </c>
      <c r="F66" s="204">
        <v>13</v>
      </c>
      <c r="G66" s="203">
        <v>33535</v>
      </c>
      <c r="H66" s="204">
        <v>10.92</v>
      </c>
      <c r="I66" s="205">
        <v>0.43</v>
      </c>
      <c r="J66" s="44">
        <v>0.19</v>
      </c>
    </row>
    <row r="67" spans="1:10" x14ac:dyDescent="0.3">
      <c r="A67" s="42" t="s">
        <v>192</v>
      </c>
      <c r="B67" s="202">
        <v>10.28</v>
      </c>
      <c r="C67" s="203">
        <v>4202</v>
      </c>
      <c r="D67" s="204">
        <v>12.87</v>
      </c>
      <c r="E67" s="203">
        <v>38738</v>
      </c>
      <c r="F67" s="204">
        <v>12.23</v>
      </c>
      <c r="G67" s="203">
        <v>55720</v>
      </c>
      <c r="H67" s="204">
        <v>11.87</v>
      </c>
      <c r="I67" s="205">
        <v>-0.3</v>
      </c>
      <c r="J67" s="44">
        <v>0.03</v>
      </c>
    </row>
    <row r="68" spans="1:10" x14ac:dyDescent="0.3">
      <c r="A68" s="42" t="s">
        <v>193</v>
      </c>
      <c r="B68" s="202">
        <v>3.43</v>
      </c>
      <c r="C68" s="203">
        <v>1834</v>
      </c>
      <c r="D68" s="204">
        <v>6.21</v>
      </c>
      <c r="E68" s="203">
        <v>9530</v>
      </c>
      <c r="F68" s="204">
        <v>8.08</v>
      </c>
      <c r="G68" s="203">
        <v>38393</v>
      </c>
      <c r="H68" s="204">
        <v>6.97</v>
      </c>
      <c r="I68" s="205">
        <v>-0.75</v>
      </c>
      <c r="J68" s="44">
        <v>0.16</v>
      </c>
    </row>
    <row r="69" spans="1:10" x14ac:dyDescent="0.3">
      <c r="A69" s="43" t="s">
        <v>194</v>
      </c>
      <c r="B69" s="196">
        <v>8.58</v>
      </c>
      <c r="C69" s="197">
        <v>7919</v>
      </c>
      <c r="D69" s="198">
        <v>18.12</v>
      </c>
      <c r="E69" s="197">
        <v>646127</v>
      </c>
      <c r="F69" s="198">
        <v>14.05</v>
      </c>
      <c r="G69" s="197">
        <v>350472</v>
      </c>
      <c r="H69" s="198">
        <v>10.45</v>
      </c>
      <c r="I69" s="199">
        <v>0.84</v>
      </c>
      <c r="J69" s="45">
        <v>0.34</v>
      </c>
    </row>
    <row r="70" spans="1:10" x14ac:dyDescent="0.3">
      <c r="A70" s="43" t="s">
        <v>195</v>
      </c>
      <c r="B70" s="196">
        <v>8.58</v>
      </c>
      <c r="C70" s="197">
        <v>11540</v>
      </c>
      <c r="D70" s="198">
        <v>8.7799999999999994</v>
      </c>
      <c r="E70" s="197">
        <v>631310</v>
      </c>
      <c r="F70" s="198">
        <v>10.63</v>
      </c>
      <c r="G70" s="197">
        <v>528321</v>
      </c>
      <c r="H70" s="198">
        <v>8.9</v>
      </c>
      <c r="I70" s="199">
        <v>0.19</v>
      </c>
      <c r="J70" s="45">
        <v>0.2</v>
      </c>
    </row>
    <row r="71" spans="1:10" ht="17.25" thickBot="1" x14ac:dyDescent="0.35">
      <c r="A71" s="51" t="s">
        <v>196</v>
      </c>
      <c r="B71" s="50">
        <v>2.86</v>
      </c>
      <c r="C71" s="49">
        <v>2022</v>
      </c>
      <c r="D71" s="41">
        <v>4.66</v>
      </c>
      <c r="E71" s="49">
        <v>157824</v>
      </c>
      <c r="F71" s="41">
        <v>7.6</v>
      </c>
      <c r="G71" s="49">
        <v>155953</v>
      </c>
      <c r="H71" s="41">
        <v>5.35</v>
      </c>
      <c r="I71" s="40">
        <v>0.01</v>
      </c>
      <c r="J71" s="37">
        <v>0.42</v>
      </c>
    </row>
    <row r="72" spans="1:10" x14ac:dyDescent="0.3">
      <c r="A72" s="114" t="s">
        <v>197</v>
      </c>
      <c r="B72" s="115">
        <v>30</v>
      </c>
      <c r="C72" s="116">
        <v>2632</v>
      </c>
      <c r="D72" s="117">
        <v>40.619999999999997</v>
      </c>
      <c r="E72" s="116">
        <v>367635</v>
      </c>
      <c r="F72" s="117">
        <v>39.26</v>
      </c>
      <c r="G72" s="116">
        <v>468890</v>
      </c>
      <c r="H72" s="117">
        <v>31.12</v>
      </c>
      <c r="I72" s="118">
        <v>-0.22</v>
      </c>
      <c r="J72" s="119">
        <v>0.26</v>
      </c>
    </row>
    <row r="73" spans="1:10" x14ac:dyDescent="0.3">
      <c r="A73" s="120" t="s">
        <v>198</v>
      </c>
      <c r="B73" s="121">
        <v>24</v>
      </c>
      <c r="C73" s="108">
        <v>491</v>
      </c>
      <c r="D73" s="109">
        <v>37.86</v>
      </c>
      <c r="E73" s="108">
        <v>54008</v>
      </c>
      <c r="F73" s="109">
        <v>32.56</v>
      </c>
      <c r="G73" s="108">
        <v>65684</v>
      </c>
      <c r="H73" s="109">
        <v>28.1</v>
      </c>
      <c r="I73" s="110">
        <v>-0.18</v>
      </c>
      <c r="J73" s="122">
        <v>0.16</v>
      </c>
    </row>
    <row r="74" spans="1:10" x14ac:dyDescent="0.3">
      <c r="A74" s="120" t="s">
        <v>199</v>
      </c>
      <c r="B74" s="121">
        <v>10</v>
      </c>
      <c r="C74" s="108">
        <v>3</v>
      </c>
      <c r="D74" s="109">
        <v>10</v>
      </c>
      <c r="E74" s="108">
        <v>366</v>
      </c>
      <c r="F74" s="109">
        <v>11.99</v>
      </c>
      <c r="G74" s="108">
        <v>216</v>
      </c>
      <c r="H74" s="109">
        <v>14.57</v>
      </c>
      <c r="I74" s="110">
        <v>0.69</v>
      </c>
      <c r="J74" s="122">
        <v>-0.18</v>
      </c>
    </row>
    <row r="75" spans="1:10" x14ac:dyDescent="0.3">
      <c r="A75" s="123" t="s">
        <v>200</v>
      </c>
      <c r="B75" s="124">
        <v>19</v>
      </c>
      <c r="C75" s="111">
        <v>8144</v>
      </c>
      <c r="D75" s="112">
        <v>24.83</v>
      </c>
      <c r="E75" s="111">
        <v>1078146</v>
      </c>
      <c r="F75" s="112">
        <v>31.47</v>
      </c>
      <c r="G75" s="111">
        <v>1600664</v>
      </c>
      <c r="H75" s="112">
        <v>19.940000000000001</v>
      </c>
      <c r="I75" s="113">
        <v>-0.33</v>
      </c>
      <c r="J75" s="125">
        <v>0.57999999999999996</v>
      </c>
    </row>
    <row r="76" spans="1:10" x14ac:dyDescent="0.3">
      <c r="A76" s="123" t="s">
        <v>201</v>
      </c>
      <c r="B76" s="124">
        <v>12</v>
      </c>
      <c r="C76" s="111">
        <v>285</v>
      </c>
      <c r="D76" s="112">
        <v>18.02</v>
      </c>
      <c r="E76" s="111">
        <v>23817</v>
      </c>
      <c r="F76" s="112">
        <v>14.1</v>
      </c>
      <c r="G76" s="111">
        <v>36858</v>
      </c>
      <c r="H76" s="112">
        <v>11.85</v>
      </c>
      <c r="I76" s="113">
        <v>-0.35</v>
      </c>
      <c r="J76" s="125">
        <v>0.19</v>
      </c>
    </row>
    <row r="77" spans="1:10" x14ac:dyDescent="0.3">
      <c r="A77" s="123" t="s">
        <v>202</v>
      </c>
      <c r="B77" s="124" t="s">
        <v>203</v>
      </c>
      <c r="C77" s="111">
        <v>10</v>
      </c>
      <c r="D77" s="112">
        <v>14.09</v>
      </c>
      <c r="E77" s="111">
        <v>636</v>
      </c>
      <c r="F77" s="112">
        <v>6.2</v>
      </c>
      <c r="G77" s="111">
        <v>634</v>
      </c>
      <c r="H77" s="112">
        <v>14.5</v>
      </c>
      <c r="I77" s="113">
        <v>0</v>
      </c>
      <c r="J77" s="125">
        <v>-0.56999999999999995</v>
      </c>
    </row>
    <row r="78" spans="1:10" x14ac:dyDescent="0.3">
      <c r="A78" s="120" t="s">
        <v>204</v>
      </c>
      <c r="B78" s="121"/>
      <c r="C78" s="108" t="s">
        <v>325</v>
      </c>
      <c r="D78" s="109" t="s">
        <v>325</v>
      </c>
      <c r="E78" s="108">
        <v>535749</v>
      </c>
      <c r="F78" s="109">
        <v>83.18</v>
      </c>
      <c r="G78" s="108">
        <v>380747</v>
      </c>
      <c r="H78" s="109">
        <v>70.53</v>
      </c>
      <c r="I78" s="110">
        <v>0.41</v>
      </c>
      <c r="J78" s="122">
        <v>0.18</v>
      </c>
    </row>
    <row r="79" spans="1:10" x14ac:dyDescent="0.3">
      <c r="A79" s="120" t="s">
        <v>205</v>
      </c>
      <c r="B79" s="121">
        <v>10</v>
      </c>
      <c r="C79" s="108">
        <v>20</v>
      </c>
      <c r="D79" s="109">
        <v>10</v>
      </c>
      <c r="E79" s="108">
        <v>495053</v>
      </c>
      <c r="F79" s="109">
        <v>19.46</v>
      </c>
      <c r="G79" s="108">
        <v>200239</v>
      </c>
      <c r="H79" s="109">
        <v>15</v>
      </c>
      <c r="I79" s="110">
        <v>1.47</v>
      </c>
      <c r="J79" s="122">
        <v>0.3</v>
      </c>
    </row>
    <row r="80" spans="1:10" x14ac:dyDescent="0.3">
      <c r="A80" s="123" t="s">
        <v>206</v>
      </c>
      <c r="B80" s="124">
        <v>17</v>
      </c>
      <c r="C80" s="111">
        <v>2019</v>
      </c>
      <c r="D80" s="112">
        <v>17</v>
      </c>
      <c r="E80" s="111">
        <v>7424</v>
      </c>
      <c r="F80" s="112">
        <v>17.12</v>
      </c>
      <c r="G80" s="111">
        <v>14432</v>
      </c>
      <c r="H80" s="112">
        <v>15.42</v>
      </c>
      <c r="I80" s="113">
        <v>-0.49</v>
      </c>
      <c r="J80" s="125">
        <v>0.11</v>
      </c>
    </row>
    <row r="81" spans="1:10" x14ac:dyDescent="0.3">
      <c r="A81" s="123" t="s">
        <v>207</v>
      </c>
      <c r="B81" s="124">
        <v>15</v>
      </c>
      <c r="C81" s="111">
        <v>102</v>
      </c>
      <c r="D81" s="112">
        <v>15</v>
      </c>
      <c r="E81" s="111">
        <v>1032</v>
      </c>
      <c r="F81" s="112">
        <v>15.24</v>
      </c>
      <c r="G81" s="111">
        <v>4044</v>
      </c>
      <c r="H81" s="112">
        <v>18.940000000000001</v>
      </c>
      <c r="I81" s="113">
        <v>-0.74</v>
      </c>
      <c r="J81" s="125">
        <v>-0.2</v>
      </c>
    </row>
    <row r="82" spans="1:10" ht="17.25" thickBot="1" x14ac:dyDescent="0.35">
      <c r="A82" s="126" t="s">
        <v>208</v>
      </c>
      <c r="B82" s="127">
        <v>12</v>
      </c>
      <c r="C82" s="128">
        <v>3315</v>
      </c>
      <c r="D82" s="129">
        <v>12.3</v>
      </c>
      <c r="E82" s="128">
        <v>44814</v>
      </c>
      <c r="F82" s="129">
        <v>13.41</v>
      </c>
      <c r="G82" s="128">
        <v>76794</v>
      </c>
      <c r="H82" s="129">
        <v>13.2</v>
      </c>
      <c r="I82" s="130">
        <v>-0.42</v>
      </c>
      <c r="J82" s="131">
        <v>0.02</v>
      </c>
    </row>
    <row r="83" spans="1:10" x14ac:dyDescent="0.3">
      <c r="A83" s="100" t="s">
        <v>209</v>
      </c>
      <c r="B83" s="101">
        <v>57</v>
      </c>
      <c r="C83" s="102">
        <v>597</v>
      </c>
      <c r="D83" s="103">
        <v>92.24</v>
      </c>
      <c r="E83" s="102">
        <v>5893</v>
      </c>
      <c r="F83" s="103">
        <v>93.53</v>
      </c>
      <c r="G83" s="102">
        <v>6721</v>
      </c>
      <c r="H83" s="103">
        <v>79.86</v>
      </c>
      <c r="I83" s="104">
        <v>-0.12</v>
      </c>
      <c r="J83" s="105">
        <v>0.17</v>
      </c>
    </row>
    <row r="84" spans="1:10" x14ac:dyDescent="0.3">
      <c r="A84" s="42" t="s">
        <v>210</v>
      </c>
      <c r="B84" s="202">
        <v>67</v>
      </c>
      <c r="C84" s="203">
        <v>419</v>
      </c>
      <c r="D84" s="204">
        <v>95.77</v>
      </c>
      <c r="E84" s="203">
        <v>4258</v>
      </c>
      <c r="F84" s="204">
        <v>111.42</v>
      </c>
      <c r="G84" s="203">
        <v>7599</v>
      </c>
      <c r="H84" s="204">
        <v>96.73</v>
      </c>
      <c r="I84" s="205">
        <v>-0.44</v>
      </c>
      <c r="J84" s="44">
        <v>0.15</v>
      </c>
    </row>
    <row r="85" spans="1:10" x14ac:dyDescent="0.3">
      <c r="A85" s="42" t="s">
        <v>211</v>
      </c>
      <c r="B85" s="202">
        <v>77</v>
      </c>
      <c r="C85" s="203">
        <v>937</v>
      </c>
      <c r="D85" s="204">
        <v>115.14</v>
      </c>
      <c r="E85" s="203">
        <v>18559</v>
      </c>
      <c r="F85" s="204">
        <v>122.8</v>
      </c>
      <c r="G85" s="203">
        <v>18803</v>
      </c>
      <c r="H85" s="204">
        <v>105.81</v>
      </c>
      <c r="I85" s="205">
        <v>-0.01</v>
      </c>
      <c r="J85" s="44">
        <v>0.16</v>
      </c>
    </row>
    <row r="86" spans="1:10" x14ac:dyDescent="0.3">
      <c r="A86" s="42" t="s">
        <v>212</v>
      </c>
      <c r="B86" s="202">
        <v>82</v>
      </c>
      <c r="C86" s="203">
        <v>4997</v>
      </c>
      <c r="D86" s="204">
        <v>117.02</v>
      </c>
      <c r="E86" s="203">
        <v>87548</v>
      </c>
      <c r="F86" s="204">
        <v>117.41</v>
      </c>
      <c r="G86" s="203">
        <v>111400</v>
      </c>
      <c r="H86" s="204">
        <v>105.83</v>
      </c>
      <c r="I86" s="205">
        <v>-0.21</v>
      </c>
      <c r="J86" s="44">
        <v>0.11</v>
      </c>
    </row>
    <row r="87" spans="1:10" x14ac:dyDescent="0.3">
      <c r="A87" s="43" t="s">
        <v>213</v>
      </c>
      <c r="B87" s="196">
        <v>46</v>
      </c>
      <c r="C87" s="197">
        <v>87</v>
      </c>
      <c r="D87" s="198">
        <v>100</v>
      </c>
      <c r="E87" s="197">
        <v>9107</v>
      </c>
      <c r="F87" s="198">
        <v>92.89</v>
      </c>
      <c r="G87" s="197">
        <v>12975</v>
      </c>
      <c r="H87" s="198">
        <v>66.790000000000006</v>
      </c>
      <c r="I87" s="199">
        <v>-0.3</v>
      </c>
      <c r="J87" s="45">
        <v>0.39</v>
      </c>
    </row>
    <row r="88" spans="1:10" x14ac:dyDescent="0.3">
      <c r="A88" s="43" t="s">
        <v>214</v>
      </c>
      <c r="B88" s="196">
        <v>56</v>
      </c>
      <c r="C88" s="197">
        <v>516</v>
      </c>
      <c r="D88" s="198">
        <v>102.74</v>
      </c>
      <c r="E88" s="197">
        <v>9070</v>
      </c>
      <c r="F88" s="198">
        <v>98.64</v>
      </c>
      <c r="G88" s="197">
        <v>10475</v>
      </c>
      <c r="H88" s="198">
        <v>82.22</v>
      </c>
      <c r="I88" s="199">
        <v>-0.13</v>
      </c>
      <c r="J88" s="45">
        <v>0.2</v>
      </c>
    </row>
    <row r="89" spans="1:10" x14ac:dyDescent="0.3">
      <c r="A89" s="43" t="s">
        <v>215</v>
      </c>
      <c r="B89" s="196">
        <v>66</v>
      </c>
      <c r="C89" s="197">
        <v>1628</v>
      </c>
      <c r="D89" s="198">
        <v>114.88</v>
      </c>
      <c r="E89" s="197">
        <v>34170</v>
      </c>
      <c r="F89" s="198">
        <v>100.89</v>
      </c>
      <c r="G89" s="197">
        <v>36203</v>
      </c>
      <c r="H89" s="198">
        <v>87.2</v>
      </c>
      <c r="I89" s="199">
        <v>-0.06</v>
      </c>
      <c r="J89" s="45">
        <v>0.16</v>
      </c>
    </row>
    <row r="90" spans="1:10" x14ac:dyDescent="0.3">
      <c r="A90" s="43" t="s">
        <v>216</v>
      </c>
      <c r="B90" s="196">
        <v>68</v>
      </c>
      <c r="C90" s="197">
        <v>4992</v>
      </c>
      <c r="D90" s="198">
        <v>106.09</v>
      </c>
      <c r="E90" s="197">
        <v>149946</v>
      </c>
      <c r="F90" s="198">
        <v>99.32</v>
      </c>
      <c r="G90" s="197">
        <v>176583</v>
      </c>
      <c r="H90" s="198">
        <v>86.11</v>
      </c>
      <c r="I90" s="199">
        <v>-0.15</v>
      </c>
      <c r="J90" s="45">
        <v>0.15</v>
      </c>
    </row>
    <row r="91" spans="1:10" x14ac:dyDescent="0.3">
      <c r="A91" s="42" t="s">
        <v>217</v>
      </c>
      <c r="B91" s="202">
        <v>73</v>
      </c>
      <c r="C91" s="203">
        <v>5821</v>
      </c>
      <c r="D91" s="204">
        <v>116.09</v>
      </c>
      <c r="E91" s="203">
        <v>52498</v>
      </c>
      <c r="F91" s="204">
        <v>108.4</v>
      </c>
      <c r="G91" s="203">
        <v>50549</v>
      </c>
      <c r="H91" s="204">
        <v>101.02</v>
      </c>
      <c r="I91" s="205">
        <v>0.04</v>
      </c>
      <c r="J91" s="44">
        <v>7.0000000000000007E-2</v>
      </c>
    </row>
    <row r="92" spans="1:10" x14ac:dyDescent="0.3">
      <c r="A92" s="42" t="s">
        <v>218</v>
      </c>
      <c r="B92" s="202">
        <v>78</v>
      </c>
      <c r="C92" s="203">
        <v>24560</v>
      </c>
      <c r="D92" s="204">
        <v>109.79</v>
      </c>
      <c r="E92" s="203">
        <v>262967</v>
      </c>
      <c r="F92" s="204">
        <v>106.99</v>
      </c>
      <c r="G92" s="203">
        <v>327711</v>
      </c>
      <c r="H92" s="204">
        <v>98.64</v>
      </c>
      <c r="I92" s="205">
        <v>-0.2</v>
      </c>
      <c r="J92" s="44">
        <v>0.08</v>
      </c>
    </row>
    <row r="93" spans="1:10" x14ac:dyDescent="0.3">
      <c r="A93" s="42" t="s">
        <v>219</v>
      </c>
      <c r="B93" s="202">
        <v>49</v>
      </c>
      <c r="C93" s="203">
        <v>13</v>
      </c>
      <c r="D93" s="204">
        <v>75</v>
      </c>
      <c r="E93" s="203">
        <v>3159</v>
      </c>
      <c r="F93" s="204">
        <v>92.58</v>
      </c>
      <c r="G93" s="203">
        <v>1120</v>
      </c>
      <c r="H93" s="204">
        <v>67.069999999999993</v>
      </c>
      <c r="I93" s="205">
        <v>1.82</v>
      </c>
      <c r="J93" s="44">
        <v>0.38</v>
      </c>
    </row>
    <row r="94" spans="1:10" x14ac:dyDescent="0.3">
      <c r="A94" s="43" t="s">
        <v>220</v>
      </c>
      <c r="B94" s="196">
        <v>31</v>
      </c>
      <c r="C94" s="197">
        <v>911</v>
      </c>
      <c r="D94" s="198">
        <v>42.3</v>
      </c>
      <c r="E94" s="197">
        <v>5665</v>
      </c>
      <c r="F94" s="198">
        <v>41.29</v>
      </c>
      <c r="G94" s="197">
        <v>7095</v>
      </c>
      <c r="H94" s="198">
        <v>42.51</v>
      </c>
      <c r="I94" s="199">
        <v>-0.2</v>
      </c>
      <c r="J94" s="45">
        <v>-0.03</v>
      </c>
    </row>
    <row r="95" spans="1:10" x14ac:dyDescent="0.3">
      <c r="A95" s="43" t="s">
        <v>221</v>
      </c>
      <c r="B95" s="196">
        <v>33</v>
      </c>
      <c r="C95" s="197">
        <v>6896</v>
      </c>
      <c r="D95" s="198">
        <v>39.79</v>
      </c>
      <c r="E95" s="197">
        <v>44819</v>
      </c>
      <c r="F95" s="198">
        <v>40.700000000000003</v>
      </c>
      <c r="G95" s="197">
        <v>69747</v>
      </c>
      <c r="H95" s="198">
        <v>39.28</v>
      </c>
      <c r="I95" s="199">
        <v>-0.36</v>
      </c>
      <c r="J95" s="45">
        <v>0.04</v>
      </c>
    </row>
    <row r="96" spans="1:10" ht="17.25" thickBot="1" x14ac:dyDescent="0.35">
      <c r="A96" s="51" t="s">
        <v>222</v>
      </c>
      <c r="B96" s="50">
        <v>23</v>
      </c>
      <c r="C96" s="49">
        <v>17</v>
      </c>
      <c r="D96" s="41">
        <v>25.71</v>
      </c>
      <c r="E96" s="49">
        <v>3731</v>
      </c>
      <c r="F96" s="41">
        <v>48.93</v>
      </c>
      <c r="G96" s="49">
        <v>2204</v>
      </c>
      <c r="H96" s="41">
        <v>33.81</v>
      </c>
      <c r="I96" s="40">
        <v>0.69</v>
      </c>
      <c r="J96" s="37">
        <v>0.45</v>
      </c>
    </row>
    <row r="97" spans="1:10" x14ac:dyDescent="0.3">
      <c r="A97" s="100" t="s">
        <v>223</v>
      </c>
      <c r="B97" s="101" t="s">
        <v>203</v>
      </c>
      <c r="C97" s="102">
        <v>99</v>
      </c>
      <c r="D97" s="103">
        <v>20</v>
      </c>
      <c r="E97" s="102">
        <v>610</v>
      </c>
      <c r="F97" s="103">
        <v>17.46</v>
      </c>
      <c r="G97" s="102">
        <v>1556</v>
      </c>
      <c r="H97" s="103">
        <v>16.48</v>
      </c>
      <c r="I97" s="104">
        <v>-0.61</v>
      </c>
      <c r="J97" s="105">
        <v>0.06</v>
      </c>
    </row>
    <row r="98" spans="1:10" x14ac:dyDescent="0.3">
      <c r="A98" s="43" t="s">
        <v>224</v>
      </c>
      <c r="B98" s="196">
        <v>13.25</v>
      </c>
      <c r="C98" s="197">
        <v>24367</v>
      </c>
      <c r="D98" s="198">
        <v>16.36</v>
      </c>
      <c r="E98" s="197">
        <v>659749</v>
      </c>
      <c r="F98" s="198">
        <v>18.34</v>
      </c>
      <c r="G98" s="197">
        <v>835852</v>
      </c>
      <c r="H98" s="198">
        <v>16.809999999999999</v>
      </c>
      <c r="I98" s="199">
        <v>-0.21</v>
      </c>
      <c r="J98" s="45">
        <v>0.09</v>
      </c>
    </row>
    <row r="99" spans="1:10" x14ac:dyDescent="0.3">
      <c r="A99" s="42" t="s">
        <v>225</v>
      </c>
      <c r="B99" s="202"/>
      <c r="C99" s="203" t="s">
        <v>325</v>
      </c>
      <c r="D99" s="204" t="s">
        <v>325</v>
      </c>
      <c r="E99" s="203" t="s">
        <v>325</v>
      </c>
      <c r="F99" s="204" t="s">
        <v>325</v>
      </c>
      <c r="G99" s="203" t="s">
        <v>325</v>
      </c>
      <c r="H99" s="204" t="s">
        <v>325</v>
      </c>
      <c r="I99" s="205"/>
      <c r="J99" s="44"/>
    </row>
    <row r="100" spans="1:10" x14ac:dyDescent="0.3">
      <c r="A100" s="42" t="s">
        <v>226</v>
      </c>
      <c r="B100" s="202"/>
      <c r="C100" s="203" t="s">
        <v>325</v>
      </c>
      <c r="D100" s="204" t="s">
        <v>325</v>
      </c>
      <c r="E100" s="203" t="s">
        <v>325</v>
      </c>
      <c r="F100" s="204" t="s">
        <v>325</v>
      </c>
      <c r="G100" s="203">
        <v>351</v>
      </c>
      <c r="H100" s="204">
        <v>2</v>
      </c>
      <c r="I100" s="205"/>
      <c r="J100" s="44"/>
    </row>
    <row r="101" spans="1:10" x14ac:dyDescent="0.3">
      <c r="A101" s="43" t="s">
        <v>227</v>
      </c>
      <c r="B101" s="196">
        <v>15.5</v>
      </c>
      <c r="C101" s="197">
        <v>2897</v>
      </c>
      <c r="D101" s="198">
        <v>22.65</v>
      </c>
      <c r="E101" s="197">
        <v>122951</v>
      </c>
      <c r="F101" s="198">
        <v>19.59</v>
      </c>
      <c r="G101" s="197">
        <v>243809</v>
      </c>
      <c r="H101" s="198">
        <v>19.25</v>
      </c>
      <c r="I101" s="199">
        <v>-0.5</v>
      </c>
      <c r="J101" s="45">
        <v>0.02</v>
      </c>
    </row>
    <row r="102" spans="1:10" x14ac:dyDescent="0.3">
      <c r="A102" s="43" t="s">
        <v>228</v>
      </c>
      <c r="B102" s="196">
        <v>14.5</v>
      </c>
      <c r="C102" s="197">
        <v>712</v>
      </c>
      <c r="D102" s="198">
        <v>21.91</v>
      </c>
      <c r="E102" s="197">
        <v>12252</v>
      </c>
      <c r="F102" s="198">
        <v>19.91</v>
      </c>
      <c r="G102" s="197">
        <v>17576</v>
      </c>
      <c r="H102" s="198">
        <v>16.309999999999999</v>
      </c>
      <c r="I102" s="199">
        <v>-0.3</v>
      </c>
      <c r="J102" s="45">
        <v>0.22</v>
      </c>
    </row>
    <row r="103" spans="1:10" x14ac:dyDescent="0.3">
      <c r="A103" s="42" t="s">
        <v>229</v>
      </c>
      <c r="B103" s="202">
        <v>17.5</v>
      </c>
      <c r="C103" s="203">
        <v>742</v>
      </c>
      <c r="D103" s="204">
        <v>18.88</v>
      </c>
      <c r="E103" s="203">
        <v>30758</v>
      </c>
      <c r="F103" s="204">
        <v>19.71</v>
      </c>
      <c r="G103" s="203">
        <v>34637</v>
      </c>
      <c r="H103" s="204">
        <v>18.190000000000001</v>
      </c>
      <c r="I103" s="205">
        <v>-0.11</v>
      </c>
      <c r="J103" s="44">
        <v>0.08</v>
      </c>
    </row>
    <row r="104" spans="1:10" x14ac:dyDescent="0.3">
      <c r="A104" s="42" t="s">
        <v>230</v>
      </c>
      <c r="B104" s="202">
        <v>15</v>
      </c>
      <c r="C104" s="203">
        <v>59</v>
      </c>
      <c r="D104" s="204">
        <v>15.25</v>
      </c>
      <c r="E104" s="203">
        <v>7591</v>
      </c>
      <c r="F104" s="204">
        <v>17.66</v>
      </c>
      <c r="G104" s="203">
        <v>6385</v>
      </c>
      <c r="H104" s="204">
        <v>15.44</v>
      </c>
      <c r="I104" s="205">
        <v>0.19</v>
      </c>
      <c r="J104" s="44">
        <v>0.14000000000000001</v>
      </c>
    </row>
    <row r="105" spans="1:10" x14ac:dyDescent="0.3">
      <c r="A105" s="43" t="s">
        <v>231</v>
      </c>
      <c r="B105" s="196">
        <v>17</v>
      </c>
      <c r="C105" s="197">
        <v>50219</v>
      </c>
      <c r="D105" s="198">
        <v>17.010000000000002</v>
      </c>
      <c r="E105" s="197">
        <v>90368</v>
      </c>
      <c r="F105" s="198">
        <v>17</v>
      </c>
      <c r="G105" s="197">
        <v>69435</v>
      </c>
      <c r="H105" s="198">
        <v>15.02</v>
      </c>
      <c r="I105" s="199">
        <v>0.3</v>
      </c>
      <c r="J105" s="45">
        <v>0.13</v>
      </c>
    </row>
    <row r="106" spans="1:10" ht="17.25" thickBot="1" x14ac:dyDescent="0.35">
      <c r="A106" s="51" t="s">
        <v>232</v>
      </c>
      <c r="B106" s="50">
        <v>15</v>
      </c>
      <c r="C106" s="49">
        <v>52920</v>
      </c>
      <c r="D106" s="41">
        <v>15.03</v>
      </c>
      <c r="E106" s="49">
        <v>124613</v>
      </c>
      <c r="F106" s="41">
        <v>15.02</v>
      </c>
      <c r="G106" s="49">
        <v>92965</v>
      </c>
      <c r="H106" s="41">
        <v>15.01</v>
      </c>
      <c r="I106" s="40">
        <v>0.34</v>
      </c>
      <c r="J106" s="37">
        <v>0</v>
      </c>
    </row>
    <row r="108" spans="1:10" ht="21.75" thickBot="1" x14ac:dyDescent="0.35">
      <c r="A108" s="106" t="s">
        <v>335</v>
      </c>
      <c r="B108" s="107"/>
      <c r="C108" s="107"/>
      <c r="D108" s="107"/>
      <c r="E108" s="107"/>
      <c r="F108" s="107"/>
      <c r="G108" s="107"/>
      <c r="H108" s="107"/>
      <c r="I108" s="107"/>
      <c r="J108" s="107"/>
    </row>
    <row r="109" spans="1:10" x14ac:dyDescent="0.3">
      <c r="A109" s="53" t="s">
        <v>121</v>
      </c>
      <c r="B109" s="52" t="s">
        <v>122</v>
      </c>
      <c r="C109" s="182" t="s">
        <v>317</v>
      </c>
      <c r="D109" s="182"/>
      <c r="E109" s="182" t="s">
        <v>123</v>
      </c>
      <c r="F109" s="182"/>
      <c r="G109" s="182" t="s">
        <v>124</v>
      </c>
      <c r="H109" s="182"/>
      <c r="I109" s="182" t="s">
        <v>125</v>
      </c>
      <c r="J109" s="181"/>
    </row>
    <row r="110" spans="1:10" x14ac:dyDescent="0.3">
      <c r="A110" s="47" t="s">
        <v>126</v>
      </c>
      <c r="B110" s="200" t="s">
        <v>127</v>
      </c>
      <c r="C110" s="200" t="s">
        <v>9</v>
      </c>
      <c r="D110" s="200" t="s">
        <v>128</v>
      </c>
      <c r="E110" s="200" t="s">
        <v>9</v>
      </c>
      <c r="F110" s="200" t="s">
        <v>128</v>
      </c>
      <c r="G110" s="200" t="s">
        <v>9</v>
      </c>
      <c r="H110" s="200" t="s">
        <v>128</v>
      </c>
      <c r="I110" s="200" t="s">
        <v>129</v>
      </c>
      <c r="J110" s="46" t="s">
        <v>130</v>
      </c>
    </row>
    <row r="111" spans="1:10" ht="17.25" thickBot="1" x14ac:dyDescent="0.35">
      <c r="A111" s="99" t="s">
        <v>131</v>
      </c>
      <c r="B111" s="201"/>
      <c r="C111" s="200" t="s">
        <v>132</v>
      </c>
      <c r="D111" s="200" t="s">
        <v>127</v>
      </c>
      <c r="E111" s="200" t="s">
        <v>132</v>
      </c>
      <c r="F111" s="200" t="s">
        <v>127</v>
      </c>
      <c r="G111" s="200" t="s">
        <v>132</v>
      </c>
      <c r="H111" s="200" t="s">
        <v>127</v>
      </c>
      <c r="I111" s="200" t="s">
        <v>133</v>
      </c>
      <c r="J111" s="46" t="s">
        <v>134</v>
      </c>
    </row>
    <row r="112" spans="1:10" x14ac:dyDescent="0.3">
      <c r="A112" s="100" t="s">
        <v>233</v>
      </c>
      <c r="B112" s="101"/>
      <c r="C112" s="102" t="s">
        <v>325</v>
      </c>
      <c r="D112" s="103" t="s">
        <v>325</v>
      </c>
      <c r="E112" s="102">
        <v>699415</v>
      </c>
      <c r="F112" s="103">
        <v>108.33</v>
      </c>
      <c r="G112" s="102">
        <v>843023</v>
      </c>
      <c r="H112" s="103">
        <v>98.66</v>
      </c>
      <c r="I112" s="104">
        <v>-0.17</v>
      </c>
      <c r="J112" s="105">
        <v>0.1</v>
      </c>
    </row>
    <row r="113" spans="1:10" x14ac:dyDescent="0.3">
      <c r="A113" s="42" t="s">
        <v>234</v>
      </c>
      <c r="B113" s="202">
        <v>68.75</v>
      </c>
      <c r="C113" s="203">
        <v>1656</v>
      </c>
      <c r="D113" s="204">
        <v>99.5</v>
      </c>
      <c r="E113" s="203">
        <v>2428245</v>
      </c>
      <c r="F113" s="204">
        <v>100.21</v>
      </c>
      <c r="G113" s="203" t="s">
        <v>325</v>
      </c>
      <c r="H113" s="204" t="s">
        <v>325</v>
      </c>
      <c r="I113" s="205"/>
      <c r="J113" s="44"/>
    </row>
    <row r="114" spans="1:10" x14ac:dyDescent="0.3">
      <c r="A114" s="42" t="s">
        <v>235</v>
      </c>
      <c r="B114" s="202">
        <v>66.25</v>
      </c>
      <c r="C114" s="203">
        <v>48887</v>
      </c>
      <c r="D114" s="204">
        <v>97.87</v>
      </c>
      <c r="E114" s="203">
        <v>4843995</v>
      </c>
      <c r="F114" s="204">
        <v>101.44</v>
      </c>
      <c r="G114" s="203" t="s">
        <v>325</v>
      </c>
      <c r="H114" s="204" t="s">
        <v>325</v>
      </c>
      <c r="I114" s="205"/>
      <c r="J114" s="44"/>
    </row>
    <row r="115" spans="1:10" x14ac:dyDescent="0.3">
      <c r="A115" s="42" t="s">
        <v>236</v>
      </c>
      <c r="B115" s="202">
        <v>63.75</v>
      </c>
      <c r="C115" s="203">
        <v>191171</v>
      </c>
      <c r="D115" s="204">
        <v>98.05</v>
      </c>
      <c r="E115" s="203">
        <v>6261883</v>
      </c>
      <c r="F115" s="204">
        <v>99.49</v>
      </c>
      <c r="G115" s="203">
        <v>8079435</v>
      </c>
      <c r="H115" s="204">
        <v>75.78</v>
      </c>
      <c r="I115" s="205">
        <v>-0.22</v>
      </c>
      <c r="J115" s="44">
        <v>0.31</v>
      </c>
    </row>
    <row r="116" spans="1:10" x14ac:dyDescent="0.3">
      <c r="A116" s="42" t="s">
        <v>237</v>
      </c>
      <c r="B116" s="202">
        <v>61.25</v>
      </c>
      <c r="C116" s="203">
        <v>100745</v>
      </c>
      <c r="D116" s="204">
        <v>88.92</v>
      </c>
      <c r="E116" s="203">
        <v>1855540</v>
      </c>
      <c r="F116" s="204">
        <v>92.53</v>
      </c>
      <c r="G116" s="203">
        <v>1462526</v>
      </c>
      <c r="H116" s="204">
        <v>68.959999999999994</v>
      </c>
      <c r="I116" s="205">
        <v>0.27</v>
      </c>
      <c r="J116" s="44">
        <v>0.34</v>
      </c>
    </row>
    <row r="117" spans="1:10" x14ac:dyDescent="0.3">
      <c r="A117" s="43" t="s">
        <v>238</v>
      </c>
      <c r="B117" s="196"/>
      <c r="C117" s="197" t="s">
        <v>325</v>
      </c>
      <c r="D117" s="198" t="s">
        <v>325</v>
      </c>
      <c r="E117" s="197">
        <v>10076</v>
      </c>
      <c r="F117" s="198">
        <v>192.87</v>
      </c>
      <c r="G117" s="197">
        <v>401228</v>
      </c>
      <c r="H117" s="198">
        <v>146.99</v>
      </c>
      <c r="I117" s="199">
        <v>-0.97</v>
      </c>
      <c r="J117" s="45">
        <v>0.31</v>
      </c>
    </row>
    <row r="118" spans="1:10" x14ac:dyDescent="0.3">
      <c r="A118" s="43" t="s">
        <v>239</v>
      </c>
      <c r="B118" s="196"/>
      <c r="C118" s="197" t="s">
        <v>325</v>
      </c>
      <c r="D118" s="198" t="s">
        <v>325</v>
      </c>
      <c r="E118" s="197">
        <v>2366</v>
      </c>
      <c r="F118" s="198">
        <v>165</v>
      </c>
      <c r="G118" s="197">
        <v>881</v>
      </c>
      <c r="H118" s="198">
        <v>150</v>
      </c>
      <c r="I118" s="199">
        <v>1.69</v>
      </c>
      <c r="J118" s="45">
        <v>0.1</v>
      </c>
    </row>
    <row r="119" spans="1:10" x14ac:dyDescent="0.3">
      <c r="A119" s="43" t="s">
        <v>240</v>
      </c>
      <c r="B119" s="196">
        <v>115.96</v>
      </c>
      <c r="C119" s="197">
        <v>42181</v>
      </c>
      <c r="D119" s="198">
        <v>184.17</v>
      </c>
      <c r="E119" s="197">
        <v>686622</v>
      </c>
      <c r="F119" s="198">
        <v>181.72</v>
      </c>
      <c r="G119" s="197">
        <v>646378</v>
      </c>
      <c r="H119" s="198">
        <v>153.88</v>
      </c>
      <c r="I119" s="199">
        <v>0.06</v>
      </c>
      <c r="J119" s="45">
        <v>0.18</v>
      </c>
    </row>
    <row r="120" spans="1:10" x14ac:dyDescent="0.3">
      <c r="A120" s="43" t="s">
        <v>241</v>
      </c>
      <c r="B120" s="196"/>
      <c r="C120" s="197" t="s">
        <v>325</v>
      </c>
      <c r="D120" s="198" t="s">
        <v>325</v>
      </c>
      <c r="E120" s="197" t="s">
        <v>325</v>
      </c>
      <c r="F120" s="198" t="s">
        <v>325</v>
      </c>
      <c r="G120" s="197">
        <v>717</v>
      </c>
      <c r="H120" s="198">
        <v>150</v>
      </c>
      <c r="I120" s="199"/>
      <c r="J120" s="45"/>
    </row>
    <row r="121" spans="1:10" x14ac:dyDescent="0.3">
      <c r="A121" s="42" t="s">
        <v>242</v>
      </c>
      <c r="B121" s="202">
        <v>29.1</v>
      </c>
      <c r="C121" s="203">
        <v>39528</v>
      </c>
      <c r="D121" s="204">
        <v>54.63</v>
      </c>
      <c r="E121" s="203">
        <v>1625236</v>
      </c>
      <c r="F121" s="204">
        <v>48.99</v>
      </c>
      <c r="G121" s="203">
        <v>4977987</v>
      </c>
      <c r="H121" s="204">
        <v>29.6</v>
      </c>
      <c r="I121" s="205">
        <v>-0.67</v>
      </c>
      <c r="J121" s="44">
        <v>0.65</v>
      </c>
    </row>
    <row r="122" spans="1:10" x14ac:dyDescent="0.3">
      <c r="A122" s="42" t="s">
        <v>243</v>
      </c>
      <c r="B122" s="202">
        <v>28.1</v>
      </c>
      <c r="C122" s="203">
        <v>1823</v>
      </c>
      <c r="D122" s="204">
        <v>46</v>
      </c>
      <c r="E122" s="203">
        <v>3385479</v>
      </c>
      <c r="F122" s="204">
        <v>48.21</v>
      </c>
      <c r="G122" s="203">
        <v>9130042</v>
      </c>
      <c r="H122" s="204">
        <v>30.05</v>
      </c>
      <c r="I122" s="205">
        <v>-0.63</v>
      </c>
      <c r="J122" s="44">
        <v>0.6</v>
      </c>
    </row>
    <row r="123" spans="1:10" x14ac:dyDescent="0.3">
      <c r="A123" s="42" t="s">
        <v>244</v>
      </c>
      <c r="B123" s="202">
        <v>26</v>
      </c>
      <c r="C123" s="203">
        <v>51260</v>
      </c>
      <c r="D123" s="204">
        <v>37</v>
      </c>
      <c r="E123" s="203">
        <v>4372679</v>
      </c>
      <c r="F123" s="204">
        <v>36.840000000000003</v>
      </c>
      <c r="G123" s="203">
        <v>4703196</v>
      </c>
      <c r="H123" s="204">
        <v>28.11</v>
      </c>
      <c r="I123" s="205">
        <v>-7.0000000000000007E-2</v>
      </c>
      <c r="J123" s="44">
        <v>0.31</v>
      </c>
    </row>
    <row r="124" spans="1:10" x14ac:dyDescent="0.3">
      <c r="A124" s="43" t="s">
        <v>245</v>
      </c>
      <c r="B124" s="196"/>
      <c r="C124" s="197" t="s">
        <v>325</v>
      </c>
      <c r="D124" s="198" t="s">
        <v>325</v>
      </c>
      <c r="E124" s="197">
        <v>697375</v>
      </c>
      <c r="F124" s="198">
        <v>85.96</v>
      </c>
      <c r="G124" s="197">
        <v>885621</v>
      </c>
      <c r="H124" s="198">
        <v>59.52</v>
      </c>
      <c r="I124" s="199">
        <v>-0.21</v>
      </c>
      <c r="J124" s="45">
        <v>0.44</v>
      </c>
    </row>
    <row r="125" spans="1:10" x14ac:dyDescent="0.3">
      <c r="A125" s="42" t="s">
        <v>246</v>
      </c>
      <c r="B125" s="202">
        <v>33.299999999999997</v>
      </c>
      <c r="C125" s="203">
        <v>45</v>
      </c>
      <c r="D125" s="204">
        <v>46</v>
      </c>
      <c r="E125" s="203">
        <v>45</v>
      </c>
      <c r="F125" s="204">
        <v>46</v>
      </c>
      <c r="G125" s="203">
        <v>214</v>
      </c>
      <c r="H125" s="204">
        <v>24.16</v>
      </c>
      <c r="I125" s="205">
        <v>-0.79</v>
      </c>
      <c r="J125" s="44">
        <v>0.9</v>
      </c>
    </row>
    <row r="126" spans="1:10" ht="17.25" thickBot="1" x14ac:dyDescent="0.35">
      <c r="A126" s="48" t="s">
        <v>247</v>
      </c>
      <c r="B126" s="39"/>
      <c r="C126" s="38" t="s">
        <v>325</v>
      </c>
      <c r="D126" s="56" t="s">
        <v>325</v>
      </c>
      <c r="E126" s="38">
        <v>5266</v>
      </c>
      <c r="F126" s="56">
        <v>29.88</v>
      </c>
      <c r="G126" s="38">
        <v>84890</v>
      </c>
      <c r="H126" s="56">
        <v>25.6</v>
      </c>
      <c r="I126" s="55">
        <v>-0.94</v>
      </c>
      <c r="J126" s="54">
        <v>0.17</v>
      </c>
    </row>
    <row r="127" spans="1:10" x14ac:dyDescent="0.3">
      <c r="A127" s="100" t="s">
        <v>248</v>
      </c>
      <c r="B127" s="101"/>
      <c r="C127" s="102" t="s">
        <v>325</v>
      </c>
      <c r="D127" s="103" t="s">
        <v>325</v>
      </c>
      <c r="E127" s="102">
        <v>2411870</v>
      </c>
      <c r="F127" s="103">
        <v>75.33</v>
      </c>
      <c r="G127" s="102">
        <v>1978359</v>
      </c>
      <c r="H127" s="103">
        <v>61.62</v>
      </c>
      <c r="I127" s="104">
        <v>0.22</v>
      </c>
      <c r="J127" s="105">
        <v>0.22</v>
      </c>
    </row>
    <row r="128" spans="1:10" x14ac:dyDescent="0.3">
      <c r="A128" s="42" t="s">
        <v>249</v>
      </c>
      <c r="B128" s="202">
        <v>30.5</v>
      </c>
      <c r="C128" s="203">
        <v>181058</v>
      </c>
      <c r="D128" s="204">
        <v>63.59</v>
      </c>
      <c r="E128" s="203">
        <v>8785606</v>
      </c>
      <c r="F128" s="204">
        <v>73.23</v>
      </c>
      <c r="G128" s="203">
        <v>12165881</v>
      </c>
      <c r="H128" s="204">
        <v>55.46</v>
      </c>
      <c r="I128" s="205">
        <v>-0.28000000000000003</v>
      </c>
      <c r="J128" s="44">
        <v>0.32</v>
      </c>
    </row>
    <row r="129" spans="1:10" x14ac:dyDescent="0.3">
      <c r="A129" s="42" t="s">
        <v>250</v>
      </c>
      <c r="B129" s="202"/>
      <c r="C129" s="203" t="s">
        <v>325</v>
      </c>
      <c r="D129" s="204" t="s">
        <v>325</v>
      </c>
      <c r="E129" s="203">
        <v>4807597</v>
      </c>
      <c r="F129" s="204">
        <v>70.97</v>
      </c>
      <c r="G129" s="203">
        <v>2983012</v>
      </c>
      <c r="H129" s="204">
        <v>52.69</v>
      </c>
      <c r="I129" s="205">
        <v>0.61</v>
      </c>
      <c r="J129" s="44">
        <v>0.35</v>
      </c>
    </row>
    <row r="130" spans="1:10" x14ac:dyDescent="0.3">
      <c r="A130" s="43" t="s">
        <v>251</v>
      </c>
      <c r="B130" s="196">
        <v>35.96</v>
      </c>
      <c r="C130" s="197">
        <v>94420</v>
      </c>
      <c r="D130" s="198">
        <v>62.05</v>
      </c>
      <c r="E130" s="197">
        <v>119099</v>
      </c>
      <c r="F130" s="198">
        <v>63.56</v>
      </c>
      <c r="G130" s="197">
        <v>32456</v>
      </c>
      <c r="H130" s="198">
        <v>52.49</v>
      </c>
      <c r="I130" s="199">
        <v>2.67</v>
      </c>
      <c r="J130" s="45">
        <v>0.21</v>
      </c>
    </row>
    <row r="131" spans="1:10" x14ac:dyDescent="0.3">
      <c r="A131" s="43" t="s">
        <v>252</v>
      </c>
      <c r="B131" s="196">
        <v>31.24</v>
      </c>
      <c r="C131" s="197">
        <v>67394</v>
      </c>
      <c r="D131" s="198">
        <v>56.5</v>
      </c>
      <c r="E131" s="197">
        <v>118134</v>
      </c>
      <c r="F131" s="198">
        <v>59.38</v>
      </c>
      <c r="G131" s="197">
        <v>298721</v>
      </c>
      <c r="H131" s="198">
        <v>48.72</v>
      </c>
      <c r="I131" s="199">
        <v>-0.6</v>
      </c>
      <c r="J131" s="45">
        <v>0.22</v>
      </c>
    </row>
    <row r="132" spans="1:10" x14ac:dyDescent="0.3">
      <c r="A132" s="42" t="s">
        <v>253</v>
      </c>
      <c r="B132" s="202"/>
      <c r="C132" s="203" t="s">
        <v>325</v>
      </c>
      <c r="D132" s="204" t="s">
        <v>325</v>
      </c>
      <c r="E132" s="203" t="s">
        <v>325</v>
      </c>
      <c r="F132" s="204" t="s">
        <v>325</v>
      </c>
      <c r="G132" s="203">
        <v>126817</v>
      </c>
      <c r="H132" s="204">
        <v>84.91</v>
      </c>
      <c r="I132" s="205"/>
      <c r="J132" s="44"/>
    </row>
    <row r="133" spans="1:10" x14ac:dyDescent="0.3">
      <c r="A133" s="43" t="s">
        <v>254</v>
      </c>
      <c r="B133" s="196">
        <v>65.98</v>
      </c>
      <c r="C133" s="197">
        <v>12042</v>
      </c>
      <c r="D133" s="198">
        <v>154.61000000000001</v>
      </c>
      <c r="E133" s="197">
        <v>443596</v>
      </c>
      <c r="F133" s="198">
        <v>151.66999999999999</v>
      </c>
      <c r="G133" s="197">
        <v>488464</v>
      </c>
      <c r="H133" s="198">
        <v>123.21</v>
      </c>
      <c r="I133" s="199">
        <v>-0.09</v>
      </c>
      <c r="J133" s="45">
        <v>0.23</v>
      </c>
    </row>
    <row r="134" spans="1:10" x14ac:dyDescent="0.3">
      <c r="A134" s="42" t="s">
        <v>255</v>
      </c>
      <c r="B134" s="202"/>
      <c r="C134" s="203" t="s">
        <v>325</v>
      </c>
      <c r="D134" s="204" t="s">
        <v>325</v>
      </c>
      <c r="E134" s="203">
        <v>3975</v>
      </c>
      <c r="F134" s="204">
        <v>88.16</v>
      </c>
      <c r="G134" s="203">
        <v>3304</v>
      </c>
      <c r="H134" s="204">
        <v>72.569999999999993</v>
      </c>
      <c r="I134" s="205">
        <v>0.2</v>
      </c>
      <c r="J134" s="44">
        <v>0.21</v>
      </c>
    </row>
    <row r="135" spans="1:10" x14ac:dyDescent="0.3">
      <c r="A135" s="43" t="s">
        <v>256</v>
      </c>
      <c r="B135" s="196">
        <v>70.08</v>
      </c>
      <c r="C135" s="197">
        <v>1989</v>
      </c>
      <c r="D135" s="198">
        <v>96.95</v>
      </c>
      <c r="E135" s="197">
        <v>214813</v>
      </c>
      <c r="F135" s="198">
        <v>103.46</v>
      </c>
      <c r="G135" s="197">
        <v>322738</v>
      </c>
      <c r="H135" s="198">
        <v>93.46</v>
      </c>
      <c r="I135" s="199">
        <v>-0.33</v>
      </c>
      <c r="J135" s="45">
        <v>0.11</v>
      </c>
    </row>
    <row r="136" spans="1:10" x14ac:dyDescent="0.3">
      <c r="A136" s="43" t="s">
        <v>257</v>
      </c>
      <c r="B136" s="196">
        <v>68.62</v>
      </c>
      <c r="C136" s="197">
        <v>29058</v>
      </c>
      <c r="D136" s="198">
        <v>95.5</v>
      </c>
      <c r="E136" s="197">
        <v>374681</v>
      </c>
      <c r="F136" s="198">
        <v>94.94</v>
      </c>
      <c r="G136" s="197">
        <v>483162</v>
      </c>
      <c r="H136" s="198">
        <v>86.14</v>
      </c>
      <c r="I136" s="199">
        <v>-0.22</v>
      </c>
      <c r="J136" s="45">
        <v>0.1</v>
      </c>
    </row>
    <row r="137" spans="1:10" x14ac:dyDescent="0.3">
      <c r="A137" s="43" t="s">
        <v>258</v>
      </c>
      <c r="B137" s="196">
        <v>67.16</v>
      </c>
      <c r="C137" s="197">
        <v>26830</v>
      </c>
      <c r="D137" s="198">
        <v>77.849999999999994</v>
      </c>
      <c r="E137" s="197">
        <v>108033</v>
      </c>
      <c r="F137" s="198">
        <v>88.75</v>
      </c>
      <c r="G137" s="197">
        <v>133301</v>
      </c>
      <c r="H137" s="198">
        <v>83.58</v>
      </c>
      <c r="I137" s="199">
        <v>-0.19</v>
      </c>
      <c r="J137" s="45">
        <v>0.06</v>
      </c>
    </row>
    <row r="138" spans="1:10" x14ac:dyDescent="0.3">
      <c r="A138" s="42" t="s">
        <v>259</v>
      </c>
      <c r="B138" s="202"/>
      <c r="C138" s="203" t="s">
        <v>325</v>
      </c>
      <c r="D138" s="204" t="s">
        <v>325</v>
      </c>
      <c r="E138" s="203" t="s">
        <v>325</v>
      </c>
      <c r="F138" s="204" t="s">
        <v>325</v>
      </c>
      <c r="G138" s="203" t="s">
        <v>325</v>
      </c>
      <c r="H138" s="204" t="s">
        <v>325</v>
      </c>
      <c r="I138" s="205"/>
      <c r="J138" s="44"/>
    </row>
    <row r="139" spans="1:10" x14ac:dyDescent="0.3">
      <c r="A139" s="42" t="s">
        <v>260</v>
      </c>
      <c r="B139" s="202"/>
      <c r="C139" s="203" t="s">
        <v>325</v>
      </c>
      <c r="D139" s="204" t="s">
        <v>325</v>
      </c>
      <c r="E139" s="203" t="s">
        <v>325</v>
      </c>
      <c r="F139" s="204" t="s">
        <v>325</v>
      </c>
      <c r="G139" s="203" t="s">
        <v>325</v>
      </c>
      <c r="H139" s="204" t="s">
        <v>325</v>
      </c>
      <c r="I139" s="205"/>
      <c r="J139" s="44"/>
    </row>
    <row r="140" spans="1:10" ht="17.25" thickBot="1" x14ac:dyDescent="0.35">
      <c r="A140" s="48" t="s">
        <v>261</v>
      </c>
      <c r="B140" s="39"/>
      <c r="C140" s="38" t="s">
        <v>325</v>
      </c>
      <c r="D140" s="56" t="s">
        <v>325</v>
      </c>
      <c r="E140" s="38">
        <v>46674</v>
      </c>
      <c r="F140" s="56">
        <v>92.75</v>
      </c>
      <c r="G140" s="38">
        <v>111906</v>
      </c>
      <c r="H140" s="56">
        <v>81.87</v>
      </c>
      <c r="I140" s="55">
        <v>-0.57999999999999996</v>
      </c>
      <c r="J140" s="54">
        <v>0.13</v>
      </c>
    </row>
    <row r="141" spans="1:10" x14ac:dyDescent="0.3">
      <c r="A141" s="100" t="s">
        <v>262</v>
      </c>
      <c r="B141" s="101"/>
      <c r="C141" s="102" t="s">
        <v>325</v>
      </c>
      <c r="D141" s="103" t="s">
        <v>325</v>
      </c>
      <c r="E141" s="102" t="s">
        <v>325</v>
      </c>
      <c r="F141" s="103" t="s">
        <v>325</v>
      </c>
      <c r="G141" s="102" t="s">
        <v>325</v>
      </c>
      <c r="H141" s="103" t="s">
        <v>325</v>
      </c>
      <c r="I141" s="104"/>
      <c r="J141" s="105"/>
    </row>
    <row r="142" spans="1:10" x14ac:dyDescent="0.3">
      <c r="A142" s="42" t="s">
        <v>263</v>
      </c>
      <c r="B142" s="202">
        <v>80</v>
      </c>
      <c r="C142" s="203">
        <v>555541</v>
      </c>
      <c r="D142" s="204">
        <v>175.33</v>
      </c>
      <c r="E142" s="203">
        <v>3951799</v>
      </c>
      <c r="F142" s="204">
        <v>178.58</v>
      </c>
      <c r="G142" s="203">
        <v>6136201</v>
      </c>
      <c r="H142" s="204">
        <v>211.14</v>
      </c>
      <c r="I142" s="205">
        <v>-0.36</v>
      </c>
      <c r="J142" s="44">
        <v>-0.15</v>
      </c>
    </row>
    <row r="143" spans="1:10" x14ac:dyDescent="0.3">
      <c r="A143" s="43" t="s">
        <v>264</v>
      </c>
      <c r="B143" s="196"/>
      <c r="C143" s="197" t="s">
        <v>325</v>
      </c>
      <c r="D143" s="198" t="s">
        <v>325</v>
      </c>
      <c r="E143" s="197">
        <v>130362</v>
      </c>
      <c r="F143" s="198">
        <v>50.97</v>
      </c>
      <c r="G143" s="197">
        <v>59304</v>
      </c>
      <c r="H143" s="198">
        <v>29.1</v>
      </c>
      <c r="I143" s="199">
        <v>1.2</v>
      </c>
      <c r="J143" s="45">
        <v>0.75</v>
      </c>
    </row>
    <row r="144" spans="1:10" x14ac:dyDescent="0.3">
      <c r="A144" s="43" t="s">
        <v>265</v>
      </c>
      <c r="B144" s="196"/>
      <c r="C144" s="197" t="s">
        <v>325</v>
      </c>
      <c r="D144" s="198" t="s">
        <v>325</v>
      </c>
      <c r="E144" s="197">
        <v>1044991</v>
      </c>
      <c r="F144" s="198">
        <v>43.8</v>
      </c>
      <c r="G144" s="197">
        <v>480488</v>
      </c>
      <c r="H144" s="198">
        <v>24.86</v>
      </c>
      <c r="I144" s="199">
        <v>1.17</v>
      </c>
      <c r="J144" s="45">
        <v>0.76</v>
      </c>
    </row>
    <row r="145" spans="1:10" x14ac:dyDescent="0.3">
      <c r="A145" s="43" t="s">
        <v>266</v>
      </c>
      <c r="B145" s="196"/>
      <c r="C145" s="197" t="s">
        <v>325</v>
      </c>
      <c r="D145" s="198" t="s">
        <v>325</v>
      </c>
      <c r="E145" s="197">
        <v>322909</v>
      </c>
      <c r="F145" s="198">
        <v>31.97</v>
      </c>
      <c r="G145" s="197">
        <v>126038</v>
      </c>
      <c r="H145" s="198">
        <v>22.91</v>
      </c>
      <c r="I145" s="199">
        <v>1.56</v>
      </c>
      <c r="J145" s="45">
        <v>0.4</v>
      </c>
    </row>
    <row r="146" spans="1:10" x14ac:dyDescent="0.3">
      <c r="A146" s="42" t="s">
        <v>267</v>
      </c>
      <c r="B146" s="202"/>
      <c r="C146" s="203" t="s">
        <v>325</v>
      </c>
      <c r="D146" s="204" t="s">
        <v>325</v>
      </c>
      <c r="E146" s="203">
        <v>292563</v>
      </c>
      <c r="F146" s="204">
        <v>57.08</v>
      </c>
      <c r="G146" s="203">
        <v>224054</v>
      </c>
      <c r="H146" s="204">
        <v>35.54</v>
      </c>
      <c r="I146" s="205">
        <v>0.31</v>
      </c>
      <c r="J146" s="44">
        <v>0.61</v>
      </c>
    </row>
    <row r="147" spans="1:10" x14ac:dyDescent="0.3">
      <c r="A147" s="42" t="s">
        <v>268</v>
      </c>
      <c r="B147" s="202"/>
      <c r="C147" s="203" t="s">
        <v>325</v>
      </c>
      <c r="D147" s="204" t="s">
        <v>325</v>
      </c>
      <c r="E147" s="203">
        <v>1436</v>
      </c>
      <c r="F147" s="204">
        <v>49.84</v>
      </c>
      <c r="G147" s="203">
        <v>1156</v>
      </c>
      <c r="H147" s="204">
        <v>27.64</v>
      </c>
      <c r="I147" s="205">
        <v>0.24</v>
      </c>
      <c r="J147" s="44">
        <v>0.8</v>
      </c>
    </row>
    <row r="148" spans="1:10" x14ac:dyDescent="0.3">
      <c r="A148" s="42" t="s">
        <v>269</v>
      </c>
      <c r="B148" s="202"/>
      <c r="C148" s="203" t="s">
        <v>325</v>
      </c>
      <c r="D148" s="204" t="s">
        <v>325</v>
      </c>
      <c r="E148" s="203">
        <v>29159</v>
      </c>
      <c r="F148" s="204">
        <v>56.27</v>
      </c>
      <c r="G148" s="203">
        <v>5099</v>
      </c>
      <c r="H148" s="204">
        <v>38.03</v>
      </c>
      <c r="I148" s="205">
        <v>4.72</v>
      </c>
      <c r="J148" s="44">
        <v>0.48</v>
      </c>
    </row>
    <row r="149" spans="1:10" x14ac:dyDescent="0.3">
      <c r="A149" s="42" t="s">
        <v>270</v>
      </c>
      <c r="B149" s="202" t="s">
        <v>203</v>
      </c>
      <c r="C149" s="203">
        <v>3252</v>
      </c>
      <c r="D149" s="204">
        <v>53.05</v>
      </c>
      <c r="E149" s="203">
        <v>123749</v>
      </c>
      <c r="F149" s="204">
        <v>51.25</v>
      </c>
      <c r="G149" s="203">
        <v>158906</v>
      </c>
      <c r="H149" s="204">
        <v>32.33</v>
      </c>
      <c r="I149" s="205">
        <v>-0.22</v>
      </c>
      <c r="J149" s="44">
        <v>0.59</v>
      </c>
    </row>
    <row r="150" spans="1:10" x14ac:dyDescent="0.3">
      <c r="A150" s="43" t="s">
        <v>271</v>
      </c>
      <c r="B150" s="196">
        <v>17</v>
      </c>
      <c r="C150" s="197">
        <v>223</v>
      </c>
      <c r="D150" s="198">
        <v>12</v>
      </c>
      <c r="E150" s="197">
        <v>404885</v>
      </c>
      <c r="F150" s="198">
        <v>34.450000000000003</v>
      </c>
      <c r="G150" s="197">
        <v>433764</v>
      </c>
      <c r="H150" s="198">
        <v>36.03</v>
      </c>
      <c r="I150" s="199">
        <v>-7.0000000000000007E-2</v>
      </c>
      <c r="J150" s="45">
        <v>-0.04</v>
      </c>
    </row>
    <row r="151" spans="1:10" x14ac:dyDescent="0.3">
      <c r="A151" s="43" t="s">
        <v>272</v>
      </c>
      <c r="B151" s="196">
        <v>15</v>
      </c>
      <c r="C151" s="197">
        <v>254</v>
      </c>
      <c r="D151" s="198">
        <v>11.32</v>
      </c>
      <c r="E151" s="197">
        <v>25327</v>
      </c>
      <c r="F151" s="198">
        <v>20.010000000000002</v>
      </c>
      <c r="G151" s="197">
        <v>57053</v>
      </c>
      <c r="H151" s="198">
        <v>28.45</v>
      </c>
      <c r="I151" s="199">
        <v>-0.56000000000000005</v>
      </c>
      <c r="J151" s="45">
        <v>-0.3</v>
      </c>
    </row>
    <row r="152" spans="1:10" x14ac:dyDescent="0.3">
      <c r="A152" s="43" t="s">
        <v>273</v>
      </c>
      <c r="B152" s="196" t="s">
        <v>203</v>
      </c>
      <c r="C152" s="197">
        <v>224</v>
      </c>
      <c r="D152" s="198">
        <v>10</v>
      </c>
      <c r="E152" s="197">
        <v>109532</v>
      </c>
      <c r="F152" s="198">
        <v>19.91</v>
      </c>
      <c r="G152" s="197">
        <v>104734</v>
      </c>
      <c r="H152" s="198">
        <v>28.64</v>
      </c>
      <c r="I152" s="199">
        <v>0.05</v>
      </c>
      <c r="J152" s="45">
        <v>-0.3</v>
      </c>
    </row>
    <row r="153" spans="1:10" ht="17.25" thickBot="1" x14ac:dyDescent="0.35">
      <c r="A153" s="48" t="s">
        <v>274</v>
      </c>
      <c r="B153" s="39"/>
      <c r="C153" s="38" t="s">
        <v>325</v>
      </c>
      <c r="D153" s="56" t="s">
        <v>325</v>
      </c>
      <c r="E153" s="38" t="s">
        <v>325</v>
      </c>
      <c r="F153" s="56" t="s">
        <v>325</v>
      </c>
      <c r="G153" s="38">
        <v>167</v>
      </c>
      <c r="H153" s="56">
        <v>90</v>
      </c>
      <c r="I153" s="55"/>
      <c r="J153" s="54"/>
    </row>
    <row r="154" spans="1:10" x14ac:dyDescent="0.3">
      <c r="A154" s="100" t="s">
        <v>275</v>
      </c>
      <c r="B154" s="101"/>
      <c r="C154" s="102" t="s">
        <v>325</v>
      </c>
      <c r="D154" s="103" t="s">
        <v>325</v>
      </c>
      <c r="E154" s="102">
        <v>198</v>
      </c>
      <c r="F154" s="103">
        <v>107.42</v>
      </c>
      <c r="G154" s="102" t="s">
        <v>325</v>
      </c>
      <c r="H154" s="103" t="s">
        <v>325</v>
      </c>
      <c r="I154" s="104"/>
      <c r="J154" s="105"/>
    </row>
    <row r="155" spans="1:10" x14ac:dyDescent="0.3">
      <c r="A155" s="42" t="s">
        <v>276</v>
      </c>
      <c r="B155" s="202"/>
      <c r="C155" s="203" t="s">
        <v>325</v>
      </c>
      <c r="D155" s="204" t="s">
        <v>325</v>
      </c>
      <c r="E155" s="203">
        <v>280</v>
      </c>
      <c r="F155" s="204">
        <v>126.37</v>
      </c>
      <c r="G155" s="203">
        <v>251</v>
      </c>
      <c r="H155" s="204">
        <v>128.44999999999999</v>
      </c>
      <c r="I155" s="205">
        <v>0.11</v>
      </c>
      <c r="J155" s="44">
        <v>-0.02</v>
      </c>
    </row>
    <row r="156" spans="1:10" x14ac:dyDescent="0.3">
      <c r="A156" s="42" t="s">
        <v>277</v>
      </c>
      <c r="B156" s="202"/>
      <c r="C156" s="203" t="s">
        <v>325</v>
      </c>
      <c r="D156" s="204" t="s">
        <v>325</v>
      </c>
      <c r="E156" s="203">
        <v>1399</v>
      </c>
      <c r="F156" s="204">
        <v>130.63</v>
      </c>
      <c r="G156" s="203">
        <v>1173</v>
      </c>
      <c r="H156" s="204">
        <v>117.76</v>
      </c>
      <c r="I156" s="205">
        <v>0.19</v>
      </c>
      <c r="J156" s="44">
        <v>0.11</v>
      </c>
    </row>
    <row r="157" spans="1:10" x14ac:dyDescent="0.3">
      <c r="A157" s="42" t="s">
        <v>278</v>
      </c>
      <c r="B157" s="202"/>
      <c r="C157" s="203" t="s">
        <v>325</v>
      </c>
      <c r="D157" s="204" t="s">
        <v>325</v>
      </c>
      <c r="E157" s="203" t="s">
        <v>325</v>
      </c>
      <c r="F157" s="204" t="s">
        <v>325</v>
      </c>
      <c r="G157" s="203" t="s">
        <v>325</v>
      </c>
      <c r="H157" s="204" t="s">
        <v>325</v>
      </c>
      <c r="I157" s="205"/>
      <c r="J157" s="44"/>
    </row>
    <row r="158" spans="1:10" x14ac:dyDescent="0.3">
      <c r="A158" s="43" t="s">
        <v>279</v>
      </c>
      <c r="B158" s="196"/>
      <c r="C158" s="197" t="s">
        <v>325</v>
      </c>
      <c r="D158" s="198" t="s">
        <v>325</v>
      </c>
      <c r="E158" s="197">
        <v>820</v>
      </c>
      <c r="F158" s="198">
        <v>87.33</v>
      </c>
      <c r="G158" s="197">
        <v>1095</v>
      </c>
      <c r="H158" s="198">
        <v>82.63</v>
      </c>
      <c r="I158" s="199">
        <v>-0.25</v>
      </c>
      <c r="J158" s="45">
        <v>0.06</v>
      </c>
    </row>
    <row r="159" spans="1:10" x14ac:dyDescent="0.3">
      <c r="A159" s="43" t="s">
        <v>280</v>
      </c>
      <c r="B159" s="196"/>
      <c r="C159" s="197" t="s">
        <v>325</v>
      </c>
      <c r="D159" s="198" t="s">
        <v>325</v>
      </c>
      <c r="E159" s="197">
        <v>474</v>
      </c>
      <c r="F159" s="198">
        <v>95.43</v>
      </c>
      <c r="G159" s="197">
        <v>557</v>
      </c>
      <c r="H159" s="198">
        <v>98.23</v>
      </c>
      <c r="I159" s="199">
        <v>-0.15</v>
      </c>
      <c r="J159" s="45">
        <v>-0.03</v>
      </c>
    </row>
    <row r="160" spans="1:10" x14ac:dyDescent="0.3">
      <c r="A160" s="43" t="s">
        <v>281</v>
      </c>
      <c r="B160" s="196"/>
      <c r="C160" s="197" t="s">
        <v>325</v>
      </c>
      <c r="D160" s="198" t="s">
        <v>325</v>
      </c>
      <c r="E160" s="197">
        <v>2965</v>
      </c>
      <c r="F160" s="198">
        <v>92.78</v>
      </c>
      <c r="G160" s="197">
        <v>739</v>
      </c>
      <c r="H160" s="198">
        <v>96.79</v>
      </c>
      <c r="I160" s="199">
        <v>3.01</v>
      </c>
      <c r="J160" s="45">
        <v>-0.04</v>
      </c>
    </row>
    <row r="161" spans="1:10" x14ac:dyDescent="0.3">
      <c r="A161" s="43" t="s">
        <v>282</v>
      </c>
      <c r="B161" s="196"/>
      <c r="C161" s="197" t="s">
        <v>325</v>
      </c>
      <c r="D161" s="198" t="s">
        <v>325</v>
      </c>
      <c r="E161" s="197" t="s">
        <v>325</v>
      </c>
      <c r="F161" s="198" t="s">
        <v>325</v>
      </c>
      <c r="G161" s="197" t="s">
        <v>325</v>
      </c>
      <c r="H161" s="198" t="s">
        <v>325</v>
      </c>
      <c r="I161" s="199"/>
      <c r="J161" s="45"/>
    </row>
    <row r="162" spans="1:10" x14ac:dyDescent="0.3">
      <c r="A162" s="42" t="s">
        <v>283</v>
      </c>
      <c r="B162" s="202"/>
      <c r="C162" s="203" t="s">
        <v>325</v>
      </c>
      <c r="D162" s="204" t="s">
        <v>325</v>
      </c>
      <c r="E162" s="203">
        <v>31295</v>
      </c>
      <c r="F162" s="204">
        <v>41.73</v>
      </c>
      <c r="G162" s="203">
        <v>41457</v>
      </c>
      <c r="H162" s="204">
        <v>28.58</v>
      </c>
      <c r="I162" s="205">
        <v>-0.25</v>
      </c>
      <c r="J162" s="44">
        <v>0.46</v>
      </c>
    </row>
    <row r="163" spans="1:10" x14ac:dyDescent="0.3">
      <c r="A163" s="42" t="s">
        <v>284</v>
      </c>
      <c r="B163" s="202"/>
      <c r="C163" s="203" t="s">
        <v>325</v>
      </c>
      <c r="D163" s="204" t="s">
        <v>325</v>
      </c>
      <c r="E163" s="203">
        <v>5696</v>
      </c>
      <c r="F163" s="204">
        <v>28.13</v>
      </c>
      <c r="G163" s="203">
        <v>4587</v>
      </c>
      <c r="H163" s="204">
        <v>24.75</v>
      </c>
      <c r="I163" s="205">
        <v>0.24</v>
      </c>
      <c r="J163" s="44">
        <v>0.14000000000000001</v>
      </c>
    </row>
    <row r="164" spans="1:10" x14ac:dyDescent="0.3">
      <c r="A164" s="43" t="s">
        <v>285</v>
      </c>
      <c r="B164" s="196" t="s">
        <v>203</v>
      </c>
      <c r="C164" s="197">
        <v>61</v>
      </c>
      <c r="D164" s="198">
        <v>3</v>
      </c>
      <c r="E164" s="197">
        <v>1128</v>
      </c>
      <c r="F164" s="198">
        <v>10.41</v>
      </c>
      <c r="G164" s="197">
        <v>531</v>
      </c>
      <c r="H164" s="198">
        <v>13.14</v>
      </c>
      <c r="I164" s="199">
        <v>1.1200000000000001</v>
      </c>
      <c r="J164" s="45">
        <v>-0.21</v>
      </c>
    </row>
    <row r="165" spans="1:10" x14ac:dyDescent="0.3">
      <c r="A165" s="43" t="s">
        <v>286</v>
      </c>
      <c r="B165" s="196"/>
      <c r="C165" s="197" t="s">
        <v>325</v>
      </c>
      <c r="D165" s="198" t="s">
        <v>325</v>
      </c>
      <c r="E165" s="197">
        <v>14176</v>
      </c>
      <c r="F165" s="198">
        <v>14.67</v>
      </c>
      <c r="G165" s="197">
        <v>47301</v>
      </c>
      <c r="H165" s="198">
        <v>13.61</v>
      </c>
      <c r="I165" s="199">
        <v>-0.7</v>
      </c>
      <c r="J165" s="45">
        <v>0.08</v>
      </c>
    </row>
    <row r="166" spans="1:10" x14ac:dyDescent="0.3">
      <c r="A166" s="42" t="s">
        <v>287</v>
      </c>
      <c r="B166" s="202"/>
      <c r="C166" s="203" t="s">
        <v>325</v>
      </c>
      <c r="D166" s="204" t="s">
        <v>325</v>
      </c>
      <c r="E166" s="203" t="s">
        <v>325</v>
      </c>
      <c r="F166" s="204" t="s">
        <v>325</v>
      </c>
      <c r="G166" s="203" t="s">
        <v>325</v>
      </c>
      <c r="H166" s="204" t="s">
        <v>325</v>
      </c>
      <c r="I166" s="205"/>
      <c r="J166" s="44"/>
    </row>
    <row r="167" spans="1:10" x14ac:dyDescent="0.3">
      <c r="A167" s="42" t="s">
        <v>288</v>
      </c>
      <c r="B167" s="202"/>
      <c r="C167" s="203" t="s">
        <v>325</v>
      </c>
      <c r="D167" s="204" t="s">
        <v>325</v>
      </c>
      <c r="E167" s="203">
        <v>55101</v>
      </c>
      <c r="F167" s="204">
        <v>36.44</v>
      </c>
      <c r="G167" s="203">
        <v>94142</v>
      </c>
      <c r="H167" s="204">
        <v>25.54</v>
      </c>
      <c r="I167" s="205">
        <v>-0.41</v>
      </c>
      <c r="J167" s="44">
        <v>0.43</v>
      </c>
    </row>
    <row r="168" spans="1:10" ht="17.25" thickBot="1" x14ac:dyDescent="0.35">
      <c r="A168" s="48" t="s">
        <v>289</v>
      </c>
      <c r="B168" s="39"/>
      <c r="C168" s="38" t="s">
        <v>325</v>
      </c>
      <c r="D168" s="56" t="s">
        <v>325</v>
      </c>
      <c r="E168" s="38">
        <v>32567</v>
      </c>
      <c r="F168" s="56">
        <v>33.54</v>
      </c>
      <c r="G168" s="38">
        <v>34312</v>
      </c>
      <c r="H168" s="56">
        <v>31.66</v>
      </c>
      <c r="I168" s="55">
        <v>-0.05</v>
      </c>
      <c r="J168" s="54">
        <v>0.06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customXml/itemProps2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Brynjar Torsteinsson</dc:creator>
  <cp:keywords/>
  <dc:description/>
  <cp:lastModifiedBy>Brynjar Torsteinsson</cp:lastModifiedBy>
  <cp:revision/>
  <dcterms:created xsi:type="dcterms:W3CDTF">2026-01-26T13:18:17Z</dcterms:created>
  <dcterms:modified xsi:type="dcterms:W3CDTF">2026-07-06T07:32:32Z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