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rafisklaget.sharepoint.com/sites/Omsetning/Omsetning/FiskNytt/Excel-fil/"/>
    </mc:Choice>
  </mc:AlternateContent>
  <xr:revisionPtr revIDLastSave="734" documentId="13_ncr:1_{7B6A6199-C4C5-4AE9-9297-A66EC1B8A69B}" xr6:coauthVersionLast="47" xr6:coauthVersionMax="47" xr10:uidLastSave="{E5EEF8FA-500F-4154-95A3-8D7D24EC240B}"/>
  <bookViews>
    <workbookView xWindow="-120" yWindow="-120" windowWidth="29040" windowHeight="15720" activeTab="3" xr2:uid="{E934761A-FA83-4A7F-86E1-183BD4005018}"/>
  </bookViews>
  <sheets>
    <sheet name="Tabeller fra Fisknytt" sheetId="1" r:id="rId1"/>
    <sheet name="Aktivitetsbarometeret" sheetId="2" r:id="rId2"/>
    <sheet name="Landingsoversikt" sheetId="3" r:id="rId3"/>
    <sheet name="Prisrappor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A108" i="4" s="1"/>
  <c r="A2" i="3"/>
  <c r="A2" i="2"/>
  <c r="C109" i="4" l="1"/>
  <c r="C7" i="4"/>
  <c r="A6" i="4"/>
</calcChain>
</file>

<file path=xl/sharedStrings.xml><?xml version="1.0" encoding="utf-8"?>
<sst xmlns="http://schemas.openxmlformats.org/spreadsheetml/2006/main" count="1114" uniqueCount="369">
  <si>
    <t>Fiskeslag/arter</t>
  </si>
  <si>
    <t>FERSK</t>
  </si>
  <si>
    <t>FROSSET</t>
  </si>
  <si>
    <t>Totalt</t>
  </si>
  <si>
    <t>Rundvekt</t>
  </si>
  <si>
    <t>Beløp</t>
  </si>
  <si>
    <t>TORSK</t>
  </si>
  <si>
    <t>SEI</t>
  </si>
  <si>
    <t>KONGEKRABBE</t>
  </si>
  <si>
    <t>SNABELUER</t>
  </si>
  <si>
    <t>HYSE</t>
  </si>
  <si>
    <t>SNØKRABBE</t>
  </si>
  <si>
    <t>BLÅKVEITE</t>
  </si>
  <si>
    <t>KVITLANGE</t>
  </si>
  <si>
    <t>USPES FISK</t>
  </si>
  <si>
    <t>BROSME</t>
  </si>
  <si>
    <t>SJØKREPS</t>
  </si>
  <si>
    <t>UER</t>
  </si>
  <si>
    <t>KVEITE</t>
  </si>
  <si>
    <t>REKE</t>
  </si>
  <si>
    <t>LYR</t>
  </si>
  <si>
    <t>KAMSKJELL</t>
  </si>
  <si>
    <t>BREIFLABB</t>
  </si>
  <si>
    <t>RØDSPETTE</t>
  </si>
  <si>
    <t>GRÅSTBIT</t>
  </si>
  <si>
    <t>FLEKKSTBIT</t>
  </si>
  <si>
    <t>BLÅLANGE</t>
  </si>
  <si>
    <t>LYSING</t>
  </si>
  <si>
    <t>ROGNKJEKS</t>
  </si>
  <si>
    <t>LOMRE</t>
  </si>
  <si>
    <t>PIGGHÅ</t>
  </si>
  <si>
    <t>SKATE USP</t>
  </si>
  <si>
    <t>HVITTING</t>
  </si>
  <si>
    <t>PIGGVAR</t>
  </si>
  <si>
    <t>SKJELLBROS</t>
  </si>
  <si>
    <t>Sone</t>
  </si>
  <si>
    <t>Rundvekt (kg)</t>
  </si>
  <si>
    <t>Pris Torsk SLUH (kr/kg)</t>
  </si>
  <si>
    <t>Øst-Finnmark</t>
  </si>
  <si>
    <t>Vest-Finnmark</t>
  </si>
  <si>
    <t>Troms</t>
  </si>
  <si>
    <t>Vesterålen</t>
  </si>
  <si>
    <t>Lofoten/Salten</t>
  </si>
  <si>
    <t>Helgeland</t>
  </si>
  <si>
    <t>Nord-Trøndelag</t>
  </si>
  <si>
    <t>Sør-Trøndelag</t>
  </si>
  <si>
    <t>Nordmøre</t>
  </si>
  <si>
    <t>Totalsum</t>
  </si>
  <si>
    <t>Garn</t>
  </si>
  <si>
    <t>Snurrevad</t>
  </si>
  <si>
    <t>Autoline</t>
  </si>
  <si>
    <t>Juksa</t>
  </si>
  <si>
    <t>Line</t>
  </si>
  <si>
    <t>Pris Sei SLUH (kr/kg)</t>
  </si>
  <si>
    <t>Pris Hyse SLUH (kr/kg)</t>
  </si>
  <si>
    <t>Nr</t>
  </si>
  <si>
    <t>Produkt</t>
  </si>
  <si>
    <t>Beløp (NOK)</t>
  </si>
  <si>
    <t>Rundpris (kr/kg)</t>
  </si>
  <si>
    <t xml:space="preserve">Sted                </t>
  </si>
  <si>
    <t xml:space="preserve">Redskap             </t>
  </si>
  <si>
    <t xml:space="preserve"> Maks torsk</t>
  </si>
  <si>
    <t xml:space="preserve">  Maks hyse</t>
  </si>
  <si>
    <t xml:space="preserve">   Maks sei</t>
  </si>
  <si>
    <t xml:space="preserve">    Båt   </t>
  </si>
  <si>
    <t>BERLEVÅG</t>
  </si>
  <si>
    <t>Teiner</t>
  </si>
  <si>
    <t>BÅTSFJORD</t>
  </si>
  <si>
    <t>GAMVIK</t>
  </si>
  <si>
    <t>KJØLLEFJORD</t>
  </si>
  <si>
    <t>VADSØ</t>
  </si>
  <si>
    <t>BERGSFJORD</t>
  </si>
  <si>
    <t>BREIVIKBOTN</t>
  </si>
  <si>
    <t>FORSØL</t>
  </si>
  <si>
    <t>HASVIK</t>
  </si>
  <si>
    <t>HAVØYSUND</t>
  </si>
  <si>
    <t>HONNINGSVÅG</t>
  </si>
  <si>
    <t>KAMØYVÆR</t>
  </si>
  <si>
    <t>NORDVÅGEN</t>
  </si>
  <si>
    <t>SKARSVÅG</t>
  </si>
  <si>
    <t>SØRVÆR</t>
  </si>
  <si>
    <t>TUFJORD</t>
  </si>
  <si>
    <t>ØKSFJORD</t>
  </si>
  <si>
    <t>BOTNHAMN</t>
  </si>
  <si>
    <t>BRENSHOLMEN</t>
  </si>
  <si>
    <t>DJUPVIK I LYNGEN</t>
  </si>
  <si>
    <t>GRYLLEFJORD</t>
  </si>
  <si>
    <t>HUSØYA</t>
  </si>
  <si>
    <t>KVALØYVÅGEN</t>
  </si>
  <si>
    <t>OLDERVIK</t>
  </si>
  <si>
    <t>SAMUELSBERG</t>
  </si>
  <si>
    <t>SENJAHOPEN</t>
  </si>
  <si>
    <t>SOMMERØY</t>
  </si>
  <si>
    <t>TORSKEN</t>
  </si>
  <si>
    <t>TORSVÅG</t>
  </si>
  <si>
    <t>TROMSØ</t>
  </si>
  <si>
    <t>TROMVIK</t>
  </si>
  <si>
    <t>VANNAVALEN</t>
  </si>
  <si>
    <t>(tom)</t>
  </si>
  <si>
    <t>ANDENES</t>
  </si>
  <si>
    <t>MYRE I VESTERÅLEN</t>
  </si>
  <si>
    <t>SKÅRVÅGEN</t>
  </si>
  <si>
    <t>STRAUMSJØEN</t>
  </si>
  <si>
    <t>STØ</t>
  </si>
  <si>
    <t>BALLSTAD</t>
  </si>
  <si>
    <t>BODØ</t>
  </si>
  <si>
    <t>BOLGA</t>
  </si>
  <si>
    <t>DYPING</t>
  </si>
  <si>
    <t>EGGUM</t>
  </si>
  <si>
    <t>FREDVANG</t>
  </si>
  <si>
    <t>HENNINGSVÆR</t>
  </si>
  <si>
    <t>LAUKVIK</t>
  </si>
  <si>
    <t>LEINES</t>
  </si>
  <si>
    <t>MOSKENES</t>
  </si>
  <si>
    <t>NAPP</t>
  </si>
  <si>
    <t>NORDNESØY</t>
  </si>
  <si>
    <t>RAMBERG</t>
  </si>
  <si>
    <t>REINE</t>
  </si>
  <si>
    <t>REIPÅ</t>
  </si>
  <si>
    <t>RØDØY</t>
  </si>
  <si>
    <t>RØST</t>
  </si>
  <si>
    <t>STAMSUND</t>
  </si>
  <si>
    <t>SVOLVÆR</t>
  </si>
  <si>
    <t>VÆRØY</t>
  </si>
  <si>
    <t>BRØNNØYSUND</t>
  </si>
  <si>
    <t>DØNNA</t>
  </si>
  <si>
    <t>SELØY</t>
  </si>
  <si>
    <t>SLENESET</t>
  </si>
  <si>
    <t>TRÆNA</t>
  </si>
  <si>
    <t>VEGA</t>
  </si>
  <si>
    <t>Nord Trøndelag</t>
  </si>
  <si>
    <t>RØRVIK</t>
  </si>
  <si>
    <t>Sør Trøndelag</t>
  </si>
  <si>
    <t>ANSNES</t>
  </si>
  <si>
    <t>BREKSTAD</t>
  </si>
  <si>
    <t>MAUSUNDVÆR</t>
  </si>
  <si>
    <t>NORDDYRØY</t>
  </si>
  <si>
    <t>ROAN</t>
  </si>
  <si>
    <t>TRONDHEIM</t>
  </si>
  <si>
    <t>AVERØYA</t>
  </si>
  <si>
    <t>SMØLA</t>
  </si>
  <si>
    <t>Ruser</t>
  </si>
  <si>
    <t>TUSTNA</t>
  </si>
  <si>
    <t>Art, størrelse, tilstand, kvalitet</t>
  </si>
  <si>
    <t>Minstepris</t>
  </si>
  <si>
    <t>Hittil i 2026</t>
  </si>
  <si>
    <t>Hittil i 2025</t>
  </si>
  <si>
    <t>Endring (%)</t>
  </si>
  <si>
    <t>NOR fartøy</t>
  </si>
  <si>
    <t>kr/kg</t>
  </si>
  <si>
    <t>Snittpris</t>
  </si>
  <si>
    <t>Rund-</t>
  </si>
  <si>
    <t>Snitt-</t>
  </si>
  <si>
    <t>(u/ etterbetaling &amp; kaisalg)</t>
  </si>
  <si>
    <t>(kg)</t>
  </si>
  <si>
    <t>vekt</t>
  </si>
  <si>
    <t>pris</t>
  </si>
  <si>
    <t>Torsk, 6,0+ kg, SLUH, A, fersk</t>
  </si>
  <si>
    <t>Torsk, 4,0-6,0 kg, SLUH, A, fersk</t>
  </si>
  <si>
    <t>Torsk, 2,5-4,0 kg, SLUH, A, fersk</t>
  </si>
  <si>
    <t>Torsk, 1,0-2,5 kg, SLUH, A, fersk</t>
  </si>
  <si>
    <t>Torsk, -1,0 kg, SLUH, A, fersk</t>
  </si>
  <si>
    <t>Torsk, 7,6+ kg, SLMH, A, fersk</t>
  </si>
  <si>
    <t>Torsk, 5,1-7,6 kg, SLMH, A, fersk</t>
  </si>
  <si>
    <t>Torsk, 3,2-5,1 kg, SLMH, A, fersk</t>
  </si>
  <si>
    <t>Torsk, 1,3-3,2 kg, SLMH, A, fersk</t>
  </si>
  <si>
    <t>Torsk, -1,3 kg, SLMH, A, fersk</t>
  </si>
  <si>
    <t>Torsk, 9,0+ kg, rund, A, fersk</t>
  </si>
  <si>
    <t>Torsk, 6,0-9,0 kg, rund, A, fersk</t>
  </si>
  <si>
    <t>Torsk, 3,7-6,0 kg, rund, A, fersk</t>
  </si>
  <si>
    <t>Torsk, 1,5-3,7 kg, rund, A, fersk</t>
  </si>
  <si>
    <t>Torsk, -1,5 kg, rund, A, fersk</t>
  </si>
  <si>
    <t>Sei, 2,3+ kg, SLUH, A, fersk</t>
  </si>
  <si>
    <t>Sei, 1,2-2,3 kg, SLUH, A, fersk</t>
  </si>
  <si>
    <t>Sei, -1,2 kg, SLUH, A, fersk</t>
  </si>
  <si>
    <t>Sei, 2,6+ kg, SLMH, A, fersk</t>
  </si>
  <si>
    <t>Sei, 1,3-2,6 kg, SLMH, A, fersk</t>
  </si>
  <si>
    <t>Sei, -1,3 kg, SLMH, A, fersk</t>
  </si>
  <si>
    <t>Sei, 3,1+ kg, rund, A, fersk</t>
  </si>
  <si>
    <t>Sei, 1,6-3,1 kg, rund, A, fersk</t>
  </si>
  <si>
    <t>Sei, -1,6 kg, rund, A, fersk</t>
  </si>
  <si>
    <t>Hyse, 0,8+ kg, SLUH, krokfanget, fersk</t>
  </si>
  <si>
    <t>Hyse, 0,8+ kg, SLUH, A, fersk</t>
  </si>
  <si>
    <t>Hyse, 0,98+ kg, SLMH, krokfanget, fersk</t>
  </si>
  <si>
    <t>Hyse, 0,98+ kg, SLMH, A, fersk</t>
  </si>
  <si>
    <t>Hyse, 1,1+ kg, rund, krokfanget, fersk</t>
  </si>
  <si>
    <t>Hyse, 1,1+ kg, rund, A, fersk</t>
  </si>
  <si>
    <t>Hyse, 1,1+ kg, levende, A, fersk</t>
  </si>
  <si>
    <t>Kongkr Han, 3,2+ kg, levende, A, fersk</t>
  </si>
  <si>
    <t>Kongkr Han, 2,2-3,2 kg, levende, A, fersk</t>
  </si>
  <si>
    <t>Kongkr han, 1,6-2,2 kg, levende, A, fersk</t>
  </si>
  <si>
    <t>Reke, unspec, rund, A, fersk kokt</t>
  </si>
  <si>
    <t>Reke, 321+ PCS, rund, A, fersk kokt</t>
  </si>
  <si>
    <t>Reke, 241-320PCS, rund, A, fersk kokt</t>
  </si>
  <si>
    <t>Reke, 191-240PCS, rund, A, fersk kokt</t>
  </si>
  <si>
    <t>Reke, 161-190PCS, rund, A, fersk kokt</t>
  </si>
  <si>
    <t>Reke, 121-160PCS, rund, A, fersk kokt</t>
  </si>
  <si>
    <t>Reke, 0-121PCS, rund, A, fersk kokt</t>
  </si>
  <si>
    <t>Blåkveite, 2,0+ kg, SLUH, A, fersk</t>
  </si>
  <si>
    <t>Blåkveite, 1,0-2,0 kg, SLUH, A, fersk</t>
  </si>
  <si>
    <t>Blåkveite, -1,0 kg, SLUH, A, fersk</t>
  </si>
  <si>
    <t>Blåkveite, 2,2+ kg, SLMH, A, fersk</t>
  </si>
  <si>
    <t>Blåkveite, 1,1-2,2 kg, SLMH, A, fersk</t>
  </si>
  <si>
    <t>Blåkveite, -1,1 kg, SLMH, A, fersk</t>
  </si>
  <si>
    <t>Blåkveite, 2,4+ kg, rund, A, fersk</t>
  </si>
  <si>
    <t>Blåkveite, 1,2-2,4 kg, rund, A, fersk</t>
  </si>
  <si>
    <t>Blåkveite, -1,2 kg, rund, A, fersk</t>
  </si>
  <si>
    <t>Brosme, 2,0+ kg, SLUH, A, fersk</t>
  </si>
  <si>
    <t>Brosme, 1,0-2,0 kg, SLUH, A, fersk</t>
  </si>
  <si>
    <t>Brosme, -1,0 kg, SLUH, A, fersk</t>
  </si>
  <si>
    <t>Brosme, 2,0+ kg, SLMH, A, fersk</t>
  </si>
  <si>
    <t>Brosme, 1,0-2,0 kg, SLMH, A, fersk</t>
  </si>
  <si>
    <t>Brosme, -1,0 kg, SLMH, A, fersk</t>
  </si>
  <si>
    <t>Brosme, 2,8+ kg, RUND, A, fersk</t>
  </si>
  <si>
    <t>Brosme, 1,4+ kg, RUND, A, fersk</t>
  </si>
  <si>
    <t>Brosme, -1,4 kg, RUND, A, fersk</t>
  </si>
  <si>
    <t>Lyr, 2,0+ kg, SLUH, A, fersk</t>
  </si>
  <si>
    <t>Lyr, 1,0-2,0 kg, SLUH, A, fersk</t>
  </si>
  <si>
    <t>Lyr, -1,0 kg, SLUH, A, fersk</t>
  </si>
  <si>
    <t>Kvitlange, 2,0+ kg, SLUH, A, fersk</t>
  </si>
  <si>
    <t>Kvitlange, 0,7-2 kg, SLUH, A, fersk</t>
  </si>
  <si>
    <t>Kvitlange, -0,7 kg, SLUH, A, fersk</t>
  </si>
  <si>
    <t>Fri pris</t>
  </si>
  <si>
    <t>Rognkjeks, unspec, rogn, A, fersk</t>
  </si>
  <si>
    <t>Rognkjeks, unspec, rund, A, fersk</t>
  </si>
  <si>
    <t>Flekkstbit, 3,0+ kg, SLUH, A, fersk</t>
  </si>
  <si>
    <t>Flekkstbit, 1,0-3,0 kg, SLUH, A, fersk</t>
  </si>
  <si>
    <t>Gråstbit, 1,0+ kg, SLUH, A, fersk</t>
  </si>
  <si>
    <t>Kveite, 60+ kg, SLUH, krokfanget, fersk</t>
  </si>
  <si>
    <t>Kveite, 40-60 kg, SLUH, krokfanget, fersk</t>
  </si>
  <si>
    <t>Kveite, 20-40 kg, SLUH, krokfanget, fersk</t>
  </si>
  <si>
    <t>Kveite, 5,3-20,0kg, SLUH, krokfanget, fersk</t>
  </si>
  <si>
    <t>Kveite, 60+ kg, SLUH, A, fersk</t>
  </si>
  <si>
    <t>Kveite, 40-60 kg, SLUH, A, fersk</t>
  </si>
  <si>
    <t>Kveite, 20-40 kg, SLUH, A, fersk</t>
  </si>
  <si>
    <t>Kveite, 5,3-20,0kg, SLUH, A, fersk</t>
  </si>
  <si>
    <t>Breiflabb, 4,0+ kg, SLUH, A, fersk</t>
  </si>
  <si>
    <t>Breiflabb, 1,0-4,0 kg, SLUH, A, fersk</t>
  </si>
  <si>
    <t>Breiflabb, -1,0 kg, SLUH, A, fersk</t>
  </si>
  <si>
    <t>Breiflabb, 8,0+ kg, SLMH, A, fersk</t>
  </si>
  <si>
    <t>Breiflabb, 4,0+ kg, SLMH, A, fersk</t>
  </si>
  <si>
    <t>Breiflabb, -4,0 kg, SLMH, A, fersk</t>
  </si>
  <si>
    <t>Uer, 0,5+ kg, SLUH, A, fersk</t>
  </si>
  <si>
    <t>Uer, 0,7+ kg, rund, A, fersk</t>
  </si>
  <si>
    <t>Uer, 0,3+ kg, J-kutt, A, fersk</t>
  </si>
  <si>
    <t>Uer, -0,3 kg, J-kutt, A, fersk</t>
  </si>
  <si>
    <t>Rødspette, 0,7+ kg, SLMH, A, fersk</t>
  </si>
  <si>
    <t>Rødspette, -0,7 kg, SLMH, A, fersk</t>
  </si>
  <si>
    <t>Lomre, 0,6+ kg, SLMH, A, fersk</t>
  </si>
  <si>
    <t>Lomre, -0,6 kg, SLMH, A, fersk</t>
  </si>
  <si>
    <t>Taskkr han, unspec, levende, A, fersk</t>
  </si>
  <si>
    <t>Taskkr ho, unspec, levende, A, fersk</t>
  </si>
  <si>
    <t>Torsk, 6,0+ kg, SLUH, A, frossen</t>
  </si>
  <si>
    <t>Torsk, 4,0-6,0 kg, SLUH, A, frossen</t>
  </si>
  <si>
    <t>Torsk, 2,5-4,0 kg, SLUH, A, frossen</t>
  </si>
  <si>
    <t>Torsk, 1,0-2,5 kg, SLUH, A, frossen</t>
  </si>
  <si>
    <t>Torsk, -1,0 kg, SLUH, A, frossen</t>
  </si>
  <si>
    <t>Torsk, unspec, filet MSB, A, frossen</t>
  </si>
  <si>
    <t>Torsk, unspec, filet USB, A, frossen</t>
  </si>
  <si>
    <t>Torsk, unspec, filet USMB, A, frossen</t>
  </si>
  <si>
    <t>Torsk, unspec, filet MSUB, A, frossen</t>
  </si>
  <si>
    <t>Sei, 2,3+ kg, SLUH, A, frossen</t>
  </si>
  <si>
    <t>Sei, 1,2-2,3 kg, SLUH, A, frossen</t>
  </si>
  <si>
    <t>Sei, -1,2 kg, SLUH, A, frossen</t>
  </si>
  <si>
    <t>Sei, unspec, filet USMB, A, frossen</t>
  </si>
  <si>
    <t>Sei, 1,2-2,3 kg, SLUHØ, A, frossen</t>
  </si>
  <si>
    <t>Sei, -1,2 kg, SLUHØ, A, frossen</t>
  </si>
  <si>
    <t>Hyse, 0,8+ kg, SLUH, krokfanget, frossen</t>
  </si>
  <si>
    <t>Hyse, 0,8+ kg, SLUH, A, frossen</t>
  </si>
  <si>
    <t>Hyse, -0,8 kg, SLUH, A, frossen</t>
  </si>
  <si>
    <t>Hyse, 0,8+ kg, J-kutt, A, frossen</t>
  </si>
  <si>
    <t>Hyse, -0,8 kg, J-kutt, A, frossen</t>
  </si>
  <si>
    <t>Hyse, unspec, filet MSB, A, frossen</t>
  </si>
  <si>
    <t>Hyse, unspec, filet USMB, A, frossen</t>
  </si>
  <si>
    <t>Blåkveite, -1,2 kg, rund, A, frossen</t>
  </si>
  <si>
    <t>Blåkveite, 2,0+ kg, J-kutt, A, frossen</t>
  </si>
  <si>
    <t>Blåkveite, 1,0-2,0 kg, J-kutt, A, frossen</t>
  </si>
  <si>
    <t>Blåkveite, -1,0 kg, J-kutt, A, frossen</t>
  </si>
  <si>
    <t>Blåkveite, 1,9+ kg, J-kutt USP, A, frossen</t>
  </si>
  <si>
    <t>Blåkveite, -1,9 kg, J-kutt USP, A, frossen</t>
  </si>
  <si>
    <t>Blåkveite, -1,0 kg, J-kutt USP, A, frossen</t>
  </si>
  <si>
    <t>Snøkrabbe, unspec, klør, A, frossen</t>
  </si>
  <si>
    <t>Snøkrabbe, unspec, klør, A, glasert</t>
  </si>
  <si>
    <t>Brosme, 2,0+ kg, SLUH, A, frossen</t>
  </si>
  <si>
    <t>Brosme, 1,0-2,0 kg, SLUH, A, frossen</t>
  </si>
  <si>
    <t>Brosme, -1,0 kg, SLUH, A, frossen</t>
  </si>
  <si>
    <t>Kvitlange, 2,0+ kg, SLUH, A, frossen</t>
  </si>
  <si>
    <t>Kvitlange, 0,7-2 kg, SLUH, A, frossen</t>
  </si>
  <si>
    <t>Kvitlange, -0,7 kg, SLUH, A, frossen</t>
  </si>
  <si>
    <t>Kvitlange, unspec, SLUH, A, frossen</t>
  </si>
  <si>
    <t>Flekkstbit, 3,0+ kg, SLUH, A, frossen</t>
  </si>
  <si>
    <t>Flekkstbit, 1,0-3,0 kg, SLUH, A, frossen</t>
  </si>
  <si>
    <t>Flekkstbit, unspec, SLUH, A, frossen</t>
  </si>
  <si>
    <t>Flekkstbit, unspec, filet USMB, A, frossen</t>
  </si>
  <si>
    <t>Kveite, 60+ kg, SLUH, krokfanget, frossen</t>
  </si>
  <si>
    <t>Kveite, 40-60 kg, SLUH, krokfanget, frossen</t>
  </si>
  <si>
    <t>Kveite, 20-40 kg, SLUH, krokfanget, frossen</t>
  </si>
  <si>
    <t>Kveite, 5,3-20kg, SLUH, krokfanget, frossen</t>
  </si>
  <si>
    <t>Kveite, 60+ kg, SLUH, A, frossen</t>
  </si>
  <si>
    <t>Kveite, 40-60 kg, SLUH, A, frossen</t>
  </si>
  <si>
    <t>Kveite, 20-40 kg, SLUH, A, frossen</t>
  </si>
  <si>
    <t>Kveite, 5,3-20kg, SLUH, A, frossen</t>
  </si>
  <si>
    <t>Uer, 0,5+ kg, SLUH, A, frossen</t>
  </si>
  <si>
    <t>Uer, unspec, SLUH, A, frossen</t>
  </si>
  <si>
    <t>Uer, -0,7 kg, rund, A, frossen</t>
  </si>
  <si>
    <t>Uer, unspec, rund, A, frossen</t>
  </si>
  <si>
    <t>Uer, 0,5+ kg, J-kutt, A, frossen</t>
  </si>
  <si>
    <t>Uer, 0,3+ kg, J-kutt, A, frossen</t>
  </si>
  <si>
    <t>Uer, unspec, J-kutt, A, frossen</t>
  </si>
  <si>
    <t>SANDFLYNDR</t>
  </si>
  <si>
    <t>DYFJORD</t>
  </si>
  <si>
    <t>SMØRFJORD</t>
  </si>
  <si>
    <t>GAPEFLYND</t>
  </si>
  <si>
    <r>
      <t xml:space="preserve">Tabell 2: </t>
    </r>
    <r>
      <rPr>
        <sz val="11"/>
        <color theme="1"/>
        <rFont val="Open Sans"/>
        <scheme val="minor"/>
      </rPr>
      <t>Omsetning av fersk torsk, A og ekstra kvalitet fra norske båter sammenlignet med samme uke i fjor. Fra redskapene garn, jukse, line og snurrevad. Eksklusiv restråstoff.</t>
    </r>
  </si>
  <si>
    <r>
      <t xml:space="preserve">Tabell 1: </t>
    </r>
    <r>
      <rPr>
        <sz val="11"/>
        <color theme="1"/>
        <rFont val="Open Sans"/>
        <scheme val="minor"/>
      </rPr>
      <t>Omsetning for norske båter fordelt pr fersk/fryst/tørket og pr fiskeslag.</t>
    </r>
  </si>
  <si>
    <r>
      <t xml:space="preserve">Tabell 3. </t>
    </r>
    <r>
      <rPr>
        <sz val="11"/>
        <color theme="1"/>
        <rFont val="Open Sans"/>
        <scheme val="minor"/>
      </rPr>
      <t>Priser av fersk torsk per redskap, A og ekstra kvalitet fra norske båter, eksklusiv restråstoff.</t>
    </r>
  </si>
  <si>
    <r>
      <t xml:space="preserve">Tabell 4: </t>
    </r>
    <r>
      <rPr>
        <sz val="11"/>
        <color theme="1"/>
        <rFont val="Open Sans"/>
        <scheme val="minor"/>
      </rPr>
      <t>Omsetning av fersk sei, A og ekstra kvalitet fra norske båter sammenlignet med samme uke i fjor. Fra redskapene garn, jukse, line, snurrevad og not, eksklusiv restråstoff.</t>
    </r>
  </si>
  <si>
    <r>
      <t>Tabell 5:</t>
    </r>
    <r>
      <rPr>
        <sz val="11"/>
        <color theme="1"/>
        <rFont val="Open Sans"/>
        <scheme val="minor"/>
      </rPr>
      <t xml:space="preserve"> Omsetning av fersk hyse, krokfanget, A og ekstra kvalitet fra norske båter sammenlignet med samme uke i fjor. Fra redskapene garn, jukse, line og snurrevad, eksklusiv restråstoff.</t>
    </r>
  </si>
  <si>
    <t>Omregnet til rundpriser, for NOR-fartøy, fersk, A og krokfanget kvalitet, hovedprodukter, uten etterbetaling</t>
  </si>
  <si>
    <t>NESSEBY</t>
  </si>
  <si>
    <t>SKJÅNES</t>
  </si>
  <si>
    <t>Torsk, 2,0+ kg, levende, A, fersk</t>
  </si>
  <si>
    <t>Torsk, -2,0 kg, levende, A, fersk</t>
  </si>
  <si>
    <t>Torsk, unspec, levende, A, fersk</t>
  </si>
  <si>
    <t>KIBERG</t>
  </si>
  <si>
    <t>MEHAMN</t>
  </si>
  <si>
    <t>VARDØ</t>
  </si>
  <si>
    <t>AKKARFJORD</t>
  </si>
  <si>
    <t>GJESVÆR</t>
  </si>
  <si>
    <t>STYRKESNES</t>
  </si>
  <si>
    <t>Helgeland-Nordmøre</t>
  </si>
  <si>
    <t>ISGALT</t>
  </si>
  <si>
    <t>SKJERVØY</t>
  </si>
  <si>
    <t>TROLLKRA</t>
  </si>
  <si>
    <t>SVARTNES</t>
  </si>
  <si>
    <t>SILD</t>
  </si>
  <si>
    <t>KONGSNEGL</t>
  </si>
  <si>
    <t>BURFJORD</t>
  </si>
  <si>
    <t>SØRKJOSEN</t>
  </si>
  <si>
    <t>ÅRVIKSAND</t>
  </si>
  <si>
    <t>SANDVIKSBERGET</t>
  </si>
  <si>
    <t/>
  </si>
  <si>
    <t>EIDKJOSEN</t>
  </si>
  <si>
    <t>BLEIK</t>
  </si>
  <si>
    <t>SUND I LOFOTEN</t>
  </si>
  <si>
    <t>TANGSTAD</t>
  </si>
  <si>
    <t>RAMSTADLANDET</t>
  </si>
  <si>
    <t>KNIVSKJELL</t>
  </si>
  <si>
    <t>TORHOP</t>
  </si>
  <si>
    <t>HOVDEN</t>
  </si>
  <si>
    <t>Fisknytt uke 13 2026</t>
  </si>
  <si>
    <t>Landinger i perioden 23.03.2026-29.03.2026 (alle kvanta i rundvekt)</t>
  </si>
  <si>
    <t>Aktivitetsbarometeret - 3 på topp arter i uke 13 2026</t>
  </si>
  <si>
    <t>INDRE KVARØY</t>
  </si>
  <si>
    <t>GUTVIK</t>
  </si>
  <si>
    <t>HELLIGVÆR</t>
  </si>
  <si>
    <t>ROTSUND</t>
  </si>
  <si>
    <t>OKSVOLL</t>
  </si>
  <si>
    <t>INNDYR</t>
  </si>
  <si>
    <t>SØRREISA</t>
  </si>
  <si>
    <t>Uke 13 2026</t>
  </si>
  <si>
    <t>STRANDSNEG</t>
  </si>
  <si>
    <t>ROGNKALL</t>
  </si>
  <si>
    <t>SMØRFLYNDR</t>
  </si>
  <si>
    <t>SKRUBB</t>
  </si>
  <si>
    <t>KLOSKATE</t>
  </si>
  <si>
    <t>TUNG</t>
  </si>
  <si>
    <t>FJÆREHINNE</t>
  </si>
  <si>
    <t>GRISTANGDO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</si>
</sst>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_-* #,##0_-;\-* #,##0_-;_-* &quot;-&quot;??_-;_-@_-"/>
  </numFmts>
  <fonts count="34" x14ac:knownFonts="1"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8"/>
      <color theme="3"/>
      <name val="Open Sans Semibold"/>
      <family val="2"/>
      <scheme val="major"/>
    </font>
    <font>
      <b/>
      <sz val="15"/>
      <color theme="3"/>
      <name val="Open Sans"/>
      <family val="2"/>
      <scheme val="minor"/>
    </font>
    <font>
      <b/>
      <sz val="13"/>
      <color theme="3"/>
      <name val="Open Sans"/>
      <family val="2"/>
      <scheme val="minor"/>
    </font>
    <font>
      <b/>
      <sz val="11"/>
      <color theme="3"/>
      <name val="Open Sans"/>
      <family val="2"/>
      <scheme val="minor"/>
    </font>
    <font>
      <sz val="11"/>
      <color rgb="FF006100"/>
      <name val="Open Sans"/>
      <family val="2"/>
      <scheme val="minor"/>
    </font>
    <font>
      <sz val="11"/>
      <color rgb="FF9C0006"/>
      <name val="Open Sans"/>
      <family val="2"/>
      <scheme val="minor"/>
    </font>
    <font>
      <sz val="11"/>
      <color rgb="FF9C5700"/>
      <name val="Open Sans"/>
      <family val="2"/>
      <scheme val="minor"/>
    </font>
    <font>
      <sz val="11"/>
      <color rgb="FF3F3F76"/>
      <name val="Open Sans"/>
      <family val="2"/>
      <scheme val="minor"/>
    </font>
    <font>
      <b/>
      <sz val="11"/>
      <color rgb="FF3F3F3F"/>
      <name val="Open Sans"/>
      <family val="2"/>
      <scheme val="minor"/>
    </font>
    <font>
      <b/>
      <sz val="11"/>
      <color rgb="FFFA7D00"/>
      <name val="Open Sans"/>
      <family val="2"/>
      <scheme val="minor"/>
    </font>
    <font>
      <sz val="11"/>
      <color rgb="FFFA7D00"/>
      <name val="Open Sans"/>
      <family val="2"/>
      <scheme val="minor"/>
    </font>
    <font>
      <b/>
      <sz val="11"/>
      <color theme="0"/>
      <name val="Open Sans"/>
      <family val="2"/>
      <scheme val="minor"/>
    </font>
    <font>
      <sz val="11"/>
      <color rgb="FFFF0000"/>
      <name val="Open Sans"/>
      <family val="2"/>
      <scheme val="minor"/>
    </font>
    <font>
      <i/>
      <sz val="11"/>
      <color rgb="FF7F7F7F"/>
      <name val="Open Sans"/>
      <family val="2"/>
      <scheme val="minor"/>
    </font>
    <font>
      <b/>
      <sz val="11"/>
      <color theme="1"/>
      <name val="Open Sans"/>
      <family val="2"/>
      <scheme val="minor"/>
    </font>
    <font>
      <sz val="11"/>
      <color theme="0"/>
      <name val="Open Sans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0"/>
      <name val="Open Sans"/>
      <family val="2"/>
      <scheme val="minor"/>
    </font>
    <font>
      <sz val="10"/>
      <color theme="1"/>
      <name val="Open Sans"/>
      <family val="2"/>
      <scheme val="minor"/>
    </font>
    <font>
      <b/>
      <u/>
      <sz val="11"/>
      <color theme="0"/>
      <name val="Open Sans"/>
      <family val="2"/>
      <scheme val="minor"/>
    </font>
    <font>
      <i/>
      <sz val="11"/>
      <color theme="0"/>
      <name val="Open Sans"/>
      <family val="2"/>
      <scheme val="minor"/>
    </font>
    <font>
      <i/>
      <u/>
      <sz val="11"/>
      <color theme="0"/>
      <name val="Open Sans"/>
      <family val="2"/>
      <scheme val="minor"/>
    </font>
    <font>
      <sz val="11"/>
      <color theme="1"/>
      <name val="Open Sans"/>
      <scheme val="minor"/>
    </font>
    <font>
      <sz val="10"/>
      <color theme="1"/>
      <name val="Open Sans"/>
      <scheme val="minor"/>
    </font>
    <font>
      <i/>
      <sz val="9"/>
      <color theme="1"/>
      <name val="Open Sans"/>
      <scheme val="minor"/>
    </font>
    <font>
      <b/>
      <sz val="14"/>
      <color theme="3"/>
      <name val="Open Sans"/>
      <family val="2"/>
      <scheme val="minor"/>
    </font>
    <font>
      <b/>
      <sz val="11"/>
      <color theme="1"/>
      <name val="Open Sans"/>
      <scheme val="minor"/>
    </font>
    <font>
      <b/>
      <sz val="11"/>
      <color theme="0"/>
      <name val="Open Sans"/>
      <scheme val="minor"/>
    </font>
    <font>
      <sz val="11"/>
      <color rgb="FF000000"/>
      <name val="Calibri"/>
      <family val="2"/>
    </font>
    <font>
      <b/>
      <sz val="16"/>
      <color theme="0"/>
      <name val="Open Sans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0" tint="-0.14996795556505021"/>
      </patternFill>
    </fill>
    <fill>
      <patternFill patternType="solid">
        <fgColor theme="4" tint="0.79998168889431442"/>
        <bgColor theme="0" tint="-0.14996795556505021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1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43" fontId="1" fillId="0" borderId="0" applyFont="0" applyFill="0" applyBorder="0" applyAlignment="0" applyProtection="0"/>
    <xf numFmtId="0" fontId="19" fillId="0" borderId="0"/>
  </cellStyleXfs>
  <cellXfs count="188">
    <xf numFmtId="0" fontId="0" fillId="0" borderId="0" xfId="0"/>
    <xf numFmtId="3" fontId="0" fillId="0" borderId="11" xfId="0" applyNumberFormat="1" applyBorder="1"/>
    <xf numFmtId="3" fontId="16" fillId="35" borderId="11" xfId="0" applyNumberFormat="1" applyFont="1" applyFill="1" applyBorder="1"/>
    <xf numFmtId="165" fontId="13" fillId="34" borderId="11" xfId="0" applyNumberFormat="1" applyFont="1" applyFill="1" applyBorder="1" applyAlignment="1">
      <alignment horizontal="center" vertical="center"/>
    </xf>
    <xf numFmtId="165" fontId="13" fillId="34" borderId="16" xfId="0" applyNumberFormat="1" applyFont="1" applyFill="1" applyBorder="1" applyAlignment="1">
      <alignment horizontal="center" vertical="center"/>
    </xf>
    <xf numFmtId="165" fontId="16" fillId="35" borderId="15" xfId="0" applyNumberFormat="1" applyFont="1" applyFill="1" applyBorder="1" applyAlignment="1">
      <alignment horizontal="left"/>
    </xf>
    <xf numFmtId="3" fontId="16" fillId="35" borderId="16" xfId="0" applyNumberFormat="1" applyFont="1" applyFill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3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2" fontId="16" fillId="35" borderId="17" xfId="0" applyNumberFormat="1" applyFont="1" applyFill="1" applyBorder="1"/>
    <xf numFmtId="0" fontId="0" fillId="40" borderId="17" xfId="0" applyFill="1" applyBorder="1"/>
    <xf numFmtId="0" fontId="0" fillId="40" borderId="11" xfId="0" applyFill="1" applyBorder="1"/>
    <xf numFmtId="164" fontId="16" fillId="35" borderId="18" xfId="44" applyFont="1" applyFill="1" applyBorder="1" applyAlignment="1">
      <alignment horizontal="left"/>
    </xf>
    <xf numFmtId="165" fontId="16" fillId="35" borderId="17" xfId="44" applyNumberFormat="1" applyFont="1" applyFill="1" applyBorder="1" applyAlignment="1">
      <alignment horizontal="left"/>
    </xf>
    <xf numFmtId="0" fontId="16" fillId="37" borderId="13" xfId="0" applyFont="1" applyFill="1" applyBorder="1" applyAlignment="1">
      <alignment horizontal="left"/>
    </xf>
    <xf numFmtId="2" fontId="0" fillId="0" borderId="16" xfId="0" applyNumberFormat="1" applyBorder="1"/>
    <xf numFmtId="164" fontId="0" fillId="0" borderId="11" xfId="44" applyFont="1" applyBorder="1" applyAlignment="1">
      <alignment horizontal="left"/>
    </xf>
    <xf numFmtId="165" fontId="0" fillId="0" borderId="11" xfId="44" applyNumberFormat="1" applyFont="1" applyBorder="1" applyAlignment="1">
      <alignment horizontal="left"/>
    </xf>
    <xf numFmtId="0" fontId="13" fillId="36" borderId="33" xfId="0" applyFont="1" applyFill="1" applyBorder="1" applyAlignment="1">
      <alignment horizontal="center" vertical="center"/>
    </xf>
    <xf numFmtId="0" fontId="13" fillId="36" borderId="16" xfId="0" applyFont="1" applyFill="1" applyBorder="1" applyAlignment="1">
      <alignment horizontal="center" vertical="center"/>
    </xf>
    <xf numFmtId="2" fontId="0" fillId="0" borderId="11" xfId="0" applyNumberFormat="1" applyBorder="1"/>
    <xf numFmtId="0" fontId="13" fillId="36" borderId="32" xfId="0" applyFont="1" applyFill="1" applyBorder="1" applyAlignment="1">
      <alignment horizontal="center" vertical="center"/>
    </xf>
    <xf numFmtId="164" fontId="0" fillId="0" borderId="16" xfId="44" applyFont="1" applyBorder="1" applyAlignment="1">
      <alignment horizontal="left"/>
    </xf>
    <xf numFmtId="2" fontId="16" fillId="35" borderId="18" xfId="0" applyNumberFormat="1" applyFont="1" applyFill="1" applyBorder="1"/>
    <xf numFmtId="0" fontId="0" fillId="33" borderId="11" xfId="0" applyFill="1" applyBorder="1"/>
    <xf numFmtId="164" fontId="16" fillId="35" borderId="17" xfId="44" applyFont="1" applyFill="1" applyBorder="1" applyAlignment="1">
      <alignment horizontal="left"/>
    </xf>
    <xf numFmtId="0" fontId="16" fillId="35" borderId="13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164" fontId="0" fillId="33" borderId="16" xfId="44" applyFont="1" applyFill="1" applyBorder="1"/>
    <xf numFmtId="164" fontId="0" fillId="40" borderId="16" xfId="44" applyFont="1" applyFill="1" applyBorder="1"/>
    <xf numFmtId="164" fontId="0" fillId="40" borderId="18" xfId="44" applyFont="1" applyFill="1" applyBorder="1"/>
    <xf numFmtId="165" fontId="0" fillId="40" borderId="11" xfId="44" applyNumberFormat="1" applyFont="1" applyFill="1" applyBorder="1"/>
    <xf numFmtId="165" fontId="0" fillId="33" borderId="11" xfId="44" applyNumberFormat="1" applyFont="1" applyFill="1" applyBorder="1"/>
    <xf numFmtId="165" fontId="0" fillId="40" borderId="17" xfId="44" applyNumberFormat="1" applyFont="1" applyFill="1" applyBorder="1"/>
    <xf numFmtId="9" fontId="22" fillId="33" borderId="31" xfId="70" applyFont="1" applyFill="1" applyBorder="1"/>
    <xf numFmtId="166" fontId="22" fillId="40" borderId="30" xfId="46" applyNumberFormat="1" applyFont="1" applyFill="1" applyBorder="1"/>
    <xf numFmtId="2" fontId="22" fillId="40" borderId="30" xfId="0" applyNumberFormat="1" applyFont="1" applyFill="1" applyBorder="1" applyAlignment="1">
      <alignment horizontal="right"/>
    </xf>
    <xf numFmtId="9" fontId="22" fillId="33" borderId="30" xfId="70" applyFont="1" applyFill="1" applyBorder="1"/>
    <xf numFmtId="43" fontId="22" fillId="33" borderId="30" xfId="46" applyFont="1" applyFill="1" applyBorder="1"/>
    <xf numFmtId="0" fontId="22" fillId="40" borderId="27" xfId="0" applyFont="1" applyFill="1" applyBorder="1"/>
    <xf numFmtId="0" fontId="24" fillId="38" borderId="0" xfId="0" applyFont="1" applyFill="1" applyAlignment="1">
      <alignment horizontal="center"/>
    </xf>
    <xf numFmtId="0" fontId="22" fillId="33" borderId="27" xfId="0" applyFont="1" applyFill="1" applyBorder="1"/>
    <xf numFmtId="9" fontId="22" fillId="40" borderId="28" xfId="70" applyFont="1" applyFill="1" applyBorder="1"/>
    <xf numFmtId="9" fontId="22" fillId="33" borderId="28" xfId="70" applyFont="1" applyFill="1" applyBorder="1"/>
    <xf numFmtId="0" fontId="17" fillId="38" borderId="28" xfId="0" applyFont="1" applyFill="1" applyBorder="1" applyAlignment="1">
      <alignment horizontal="center"/>
    </xf>
    <xf numFmtId="0" fontId="17" fillId="38" borderId="0" xfId="0" applyFont="1" applyFill="1" applyAlignment="1">
      <alignment horizontal="center"/>
    </xf>
    <xf numFmtId="0" fontId="24" fillId="38" borderId="27" xfId="0" applyFont="1" applyFill="1" applyBorder="1"/>
    <xf numFmtId="0" fontId="22" fillId="40" borderId="29" xfId="0" applyFont="1" applyFill="1" applyBorder="1"/>
    <xf numFmtId="166" fontId="22" fillId="33" borderId="30" xfId="46" applyNumberFormat="1" applyFont="1" applyFill="1" applyBorder="1"/>
    <xf numFmtId="2" fontId="22" fillId="33" borderId="30" xfId="0" applyNumberFormat="1" applyFont="1" applyFill="1" applyBorder="1" applyAlignment="1">
      <alignment horizontal="right"/>
    </xf>
    <xf numFmtId="0" fontId="22" fillId="33" borderId="29" xfId="0" applyFont="1" applyFill="1" applyBorder="1"/>
    <xf numFmtId="0" fontId="23" fillId="39" borderId="25" xfId="0" applyFont="1" applyFill="1" applyBorder="1"/>
    <xf numFmtId="0" fontId="23" fillId="39" borderId="24" xfId="0" applyFont="1" applyFill="1" applyBorder="1"/>
    <xf numFmtId="9" fontId="22" fillId="40" borderId="31" xfId="70" applyFont="1" applyFill="1" applyBorder="1"/>
    <xf numFmtId="9" fontId="22" fillId="40" borderId="30" xfId="70" applyFont="1" applyFill="1" applyBorder="1"/>
    <xf numFmtId="43" fontId="22" fillId="40" borderId="30" xfId="46" applyFont="1" applyFill="1" applyBorder="1"/>
    <xf numFmtId="0" fontId="13" fillId="36" borderId="12" xfId="0" applyFont="1" applyFill="1" applyBorder="1" applyAlignment="1">
      <alignment horizontal="center" vertical="center"/>
    </xf>
    <xf numFmtId="0" fontId="13" fillId="36" borderId="11" xfId="0" applyFont="1" applyFill="1" applyBorder="1" applyAlignment="1">
      <alignment horizontal="center" vertical="center"/>
    </xf>
    <xf numFmtId="166" fontId="22" fillId="33" borderId="0" xfId="46" applyNumberFormat="1" applyFont="1" applyFill="1" applyBorder="1"/>
    <xf numFmtId="43" fontId="22" fillId="33" borderId="0" xfId="46" applyFont="1" applyFill="1" applyBorder="1"/>
    <xf numFmtId="9" fontId="22" fillId="33" borderId="0" xfId="70" applyFont="1" applyFill="1" applyBorder="1"/>
    <xf numFmtId="166" fontId="22" fillId="40" borderId="0" xfId="46" applyNumberFormat="1" applyFont="1" applyFill="1" applyBorder="1"/>
    <xf numFmtId="43" fontId="22" fillId="40" borderId="0" xfId="46" applyFont="1" applyFill="1" applyBorder="1"/>
    <xf numFmtId="9" fontId="22" fillId="40" borderId="0" xfId="70" applyFont="1" applyFill="1" applyBorder="1"/>
    <xf numFmtId="0" fontId="21" fillId="39" borderId="24" xfId="0" applyFont="1" applyFill="1" applyBorder="1" applyAlignment="1">
      <alignment vertical="center"/>
    </xf>
    <xf numFmtId="0" fontId="21" fillId="39" borderId="25" xfId="0" applyFont="1" applyFill="1" applyBorder="1" applyAlignment="1">
      <alignment vertical="center"/>
    </xf>
    <xf numFmtId="0" fontId="21" fillId="39" borderId="26" xfId="0" applyFont="1" applyFill="1" applyBorder="1" applyAlignment="1">
      <alignment vertical="center"/>
    </xf>
    <xf numFmtId="0" fontId="21" fillId="39" borderId="29" xfId="0" applyFont="1" applyFill="1" applyBorder="1" applyAlignment="1">
      <alignment vertical="center"/>
    </xf>
    <xf numFmtId="0" fontId="21" fillId="39" borderId="30" xfId="0" applyFont="1" applyFill="1" applyBorder="1" applyAlignment="1">
      <alignment vertical="center"/>
    </xf>
    <xf numFmtId="0" fontId="21" fillId="39" borderId="31" xfId="0" applyFont="1" applyFill="1" applyBorder="1" applyAlignment="1">
      <alignment vertical="center"/>
    </xf>
    <xf numFmtId="0" fontId="13" fillId="36" borderId="38" xfId="0" applyFont="1" applyFill="1" applyBorder="1" applyAlignment="1">
      <alignment horizontal="centerContinuous" vertical="center"/>
    </xf>
    <xf numFmtId="0" fontId="13" fillId="36" borderId="36" xfId="0" applyFont="1" applyFill="1" applyBorder="1" applyAlignment="1">
      <alignment horizontal="centerContinuous" vertical="center"/>
    </xf>
    <xf numFmtId="0" fontId="13" fillId="36" borderId="39" xfId="0" applyFont="1" applyFill="1" applyBorder="1" applyAlignment="1">
      <alignment horizontal="centerContinuous" vertical="center"/>
    </xf>
    <xf numFmtId="0" fontId="13" fillId="36" borderId="32" xfId="0" applyFont="1" applyFill="1" applyBorder="1" applyAlignment="1">
      <alignment horizontal="centerContinuous" vertical="center"/>
    </xf>
    <xf numFmtId="0" fontId="13" fillId="36" borderId="33" xfId="0" applyFont="1" applyFill="1" applyBorder="1" applyAlignment="1">
      <alignment horizontal="centerContinuous" vertical="center"/>
    </xf>
    <xf numFmtId="0" fontId="21" fillId="39" borderId="0" xfId="0" applyFont="1" applyFill="1" applyAlignment="1">
      <alignment vertical="center"/>
    </xf>
    <xf numFmtId="0" fontId="21" fillId="39" borderId="0" xfId="0" applyFont="1" applyFill="1" applyAlignment="1">
      <alignment horizontal="centerContinuous" vertical="center"/>
    </xf>
    <xf numFmtId="0" fontId="21" fillId="39" borderId="28" xfId="0" applyFont="1" applyFill="1" applyBorder="1" applyAlignment="1">
      <alignment horizontal="centerContinuous" vertical="center"/>
    </xf>
    <xf numFmtId="0" fontId="21" fillId="39" borderId="27" xfId="0" applyFont="1" applyFill="1" applyBorder="1" applyAlignment="1">
      <alignment horizontal="centerContinuous" vertical="center"/>
    </xf>
    <xf numFmtId="0" fontId="13" fillId="38" borderId="19" xfId="0" applyFont="1" applyFill="1" applyBorder="1" applyAlignment="1">
      <alignment horizontal="center" vertical="center"/>
    </xf>
    <xf numFmtId="0" fontId="13" fillId="38" borderId="10" xfId="0" applyFont="1" applyFill="1" applyBorder="1" applyAlignment="1">
      <alignment horizontal="center" vertical="center"/>
    </xf>
    <xf numFmtId="0" fontId="13" fillId="38" borderId="20" xfId="0" applyFont="1" applyFill="1" applyBorder="1" applyAlignment="1">
      <alignment horizontal="center" vertical="center"/>
    </xf>
    <xf numFmtId="0" fontId="16" fillId="40" borderId="29" xfId="0" applyFont="1" applyFill="1" applyBorder="1" applyAlignment="1">
      <alignment horizontal="center"/>
    </xf>
    <xf numFmtId="0" fontId="16" fillId="40" borderId="30" xfId="0" applyFont="1" applyFill="1" applyBorder="1" applyAlignment="1">
      <alignment horizontal="center"/>
    </xf>
    <xf numFmtId="0" fontId="16" fillId="40" borderId="31" xfId="0" applyFont="1" applyFill="1" applyBorder="1" applyAlignment="1">
      <alignment horizontal="center"/>
    </xf>
    <xf numFmtId="0" fontId="0" fillId="40" borderId="34" xfId="0" applyFill="1" applyBorder="1" applyAlignment="1">
      <alignment vertical="center"/>
    </xf>
    <xf numFmtId="0" fontId="0" fillId="40" borderId="35" xfId="0" applyFill="1" applyBorder="1" applyAlignment="1">
      <alignment vertical="center"/>
    </xf>
    <xf numFmtId="0" fontId="0" fillId="40" borderId="19" xfId="0" applyFill="1" applyBorder="1" applyAlignment="1">
      <alignment vertical="center"/>
    </xf>
    <xf numFmtId="0" fontId="0" fillId="33" borderId="34" xfId="0" applyFill="1" applyBorder="1" applyAlignment="1">
      <alignment vertical="center"/>
    </xf>
    <xf numFmtId="0" fontId="0" fillId="33" borderId="35" xfId="0" applyFill="1" applyBorder="1" applyAlignment="1">
      <alignment vertical="center"/>
    </xf>
    <xf numFmtId="0" fontId="0" fillId="33" borderId="19" xfId="0" applyFill="1" applyBorder="1" applyAlignment="1">
      <alignment vertical="center"/>
    </xf>
    <xf numFmtId="0" fontId="0" fillId="40" borderId="14" xfId="0" applyFill="1" applyBorder="1" applyAlignment="1">
      <alignment vertical="center"/>
    </xf>
    <xf numFmtId="0" fontId="16" fillId="40" borderId="24" xfId="0" applyFont="1" applyFill="1" applyBorder="1" applyAlignment="1">
      <alignment horizontal="centerContinuous"/>
    </xf>
    <xf numFmtId="0" fontId="16" fillId="40" borderId="25" xfId="0" applyFont="1" applyFill="1" applyBorder="1" applyAlignment="1">
      <alignment horizontal="centerContinuous"/>
    </xf>
    <xf numFmtId="0" fontId="16" fillId="40" borderId="26" xfId="0" applyFont="1" applyFill="1" applyBorder="1" applyAlignment="1">
      <alignment horizontal="centerContinuous"/>
    </xf>
    <xf numFmtId="0" fontId="28" fillId="40" borderId="27" xfId="0" applyFont="1" applyFill="1" applyBorder="1" applyAlignment="1">
      <alignment horizontal="centerContinuous"/>
    </xf>
    <xf numFmtId="0" fontId="28" fillId="40" borderId="0" xfId="0" applyFont="1" applyFill="1" applyAlignment="1">
      <alignment horizontal="centerContinuous"/>
    </xf>
    <xf numFmtId="0" fontId="28" fillId="40" borderId="28" xfId="0" applyFont="1" applyFill="1" applyBorder="1" applyAlignment="1">
      <alignment horizontal="centerContinuous"/>
    </xf>
    <xf numFmtId="0" fontId="0" fillId="39" borderId="25" xfId="0" applyFill="1" applyBorder="1"/>
    <xf numFmtId="0" fontId="0" fillId="39" borderId="26" xfId="0" applyFill="1" applyBorder="1"/>
    <xf numFmtId="0" fontId="0" fillId="39" borderId="30" xfId="0" applyFill="1" applyBorder="1"/>
    <xf numFmtId="0" fontId="0" fillId="39" borderId="31" xfId="0" applyFill="1" applyBorder="1"/>
    <xf numFmtId="0" fontId="0" fillId="39" borderId="0" xfId="0" applyFill="1" applyAlignment="1">
      <alignment horizontal="centerContinuous"/>
    </xf>
    <xf numFmtId="0" fontId="0" fillId="39" borderId="28" xfId="0" applyFill="1" applyBorder="1" applyAlignment="1">
      <alignment horizontal="centerContinuous"/>
    </xf>
    <xf numFmtId="0" fontId="25" fillId="38" borderId="27" xfId="0" applyFont="1" applyFill="1" applyBorder="1"/>
    <xf numFmtId="0" fontId="23" fillId="39" borderId="25" xfId="0" applyFont="1" applyFill="1" applyBorder="1" applyAlignment="1">
      <alignment horizontal="centerContinuous"/>
    </xf>
    <xf numFmtId="0" fontId="23" fillId="39" borderId="26" xfId="0" applyFont="1" applyFill="1" applyBorder="1" applyAlignment="1">
      <alignment horizontal="centerContinuous"/>
    </xf>
    <xf numFmtId="2" fontId="22" fillId="33" borderId="0" xfId="0" applyNumberFormat="1" applyFont="1" applyFill="1" applyAlignment="1">
      <alignment horizontal="right"/>
    </xf>
    <xf numFmtId="2" fontId="22" fillId="40" borderId="0" xfId="0" applyNumberFormat="1" applyFont="1" applyFill="1" applyAlignment="1">
      <alignment horizontal="right"/>
    </xf>
    <xf numFmtId="0" fontId="22" fillId="40" borderId="24" xfId="0" applyFont="1" applyFill="1" applyBorder="1"/>
    <xf numFmtId="2" fontId="22" fillId="40" borderId="25" xfId="0" applyNumberFormat="1" applyFont="1" applyFill="1" applyBorder="1" applyAlignment="1">
      <alignment horizontal="right"/>
    </xf>
    <xf numFmtId="166" fontId="22" fillId="40" borderId="25" xfId="46" applyNumberFormat="1" applyFont="1" applyFill="1" applyBorder="1"/>
    <xf numFmtId="43" fontId="22" fillId="40" borderId="25" xfId="46" applyFont="1" applyFill="1" applyBorder="1"/>
    <xf numFmtId="9" fontId="22" fillId="40" borderId="25" xfId="70" applyFont="1" applyFill="1" applyBorder="1"/>
    <xf numFmtId="9" fontId="22" fillId="40" borderId="26" xfId="70" applyFont="1" applyFill="1" applyBorder="1"/>
    <xf numFmtId="0" fontId="29" fillId="0" borderId="27" xfId="0" applyFont="1" applyBorder="1" applyAlignment="1">
      <alignment horizontal="centerContinuous" vertical="center"/>
    </xf>
    <xf numFmtId="0" fontId="29" fillId="0" borderId="0" xfId="0" applyFont="1" applyAlignment="1">
      <alignment horizontal="centerContinuous" vertical="center"/>
    </xf>
    <xf numFmtId="166" fontId="27" fillId="40" borderId="0" xfId="46" applyNumberFormat="1" applyFont="1" applyFill="1" applyBorder="1"/>
    <xf numFmtId="43" fontId="27" fillId="40" borderId="0" xfId="46" applyFont="1" applyFill="1" applyBorder="1"/>
    <xf numFmtId="9" fontId="27" fillId="40" borderId="0" xfId="70" applyFont="1" applyFill="1" applyBorder="1"/>
    <xf numFmtId="166" fontId="27" fillId="33" borderId="0" xfId="46" applyNumberFormat="1" applyFont="1" applyFill="1" applyBorder="1"/>
    <xf numFmtId="43" fontId="27" fillId="33" borderId="0" xfId="46" applyFont="1" applyFill="1" applyBorder="1"/>
    <xf numFmtId="9" fontId="27" fillId="33" borderId="0" xfId="70" applyFont="1" applyFill="1" applyBorder="1"/>
    <xf numFmtId="0" fontId="27" fillId="40" borderId="24" xfId="0" applyFont="1" applyFill="1" applyBorder="1"/>
    <xf numFmtId="2" fontId="27" fillId="40" borderId="25" xfId="0" applyNumberFormat="1" applyFont="1" applyFill="1" applyBorder="1" applyAlignment="1">
      <alignment horizontal="right"/>
    </xf>
    <xf numFmtId="166" fontId="27" fillId="40" borderId="25" xfId="46" applyNumberFormat="1" applyFont="1" applyFill="1" applyBorder="1"/>
    <xf numFmtId="43" fontId="27" fillId="40" borderId="25" xfId="46" applyFont="1" applyFill="1" applyBorder="1"/>
    <xf numFmtId="9" fontId="27" fillId="40" borderId="25" xfId="70" applyFont="1" applyFill="1" applyBorder="1"/>
    <xf numFmtId="9" fontId="27" fillId="40" borderId="26" xfId="70" applyFont="1" applyFill="1" applyBorder="1"/>
    <xf numFmtId="0" fontId="27" fillId="40" borderId="27" xfId="0" applyFont="1" applyFill="1" applyBorder="1"/>
    <xf numFmtId="2" fontId="27" fillId="40" borderId="0" xfId="0" applyNumberFormat="1" applyFont="1" applyFill="1" applyAlignment="1">
      <alignment horizontal="right"/>
    </xf>
    <xf numFmtId="9" fontId="27" fillId="40" borderId="28" xfId="70" applyFont="1" applyFill="1" applyBorder="1"/>
    <xf numFmtId="0" fontId="27" fillId="33" borderId="27" xfId="0" applyFont="1" applyFill="1" applyBorder="1"/>
    <xf numFmtId="2" fontId="27" fillId="33" borderId="0" xfId="0" applyNumberFormat="1" applyFont="1" applyFill="1" applyAlignment="1">
      <alignment horizontal="right"/>
    </xf>
    <xf numFmtId="9" fontId="27" fillId="33" borderId="28" xfId="70" applyFont="1" applyFill="1" applyBorder="1"/>
    <xf numFmtId="0" fontId="27" fillId="33" borderId="29" xfId="0" applyFont="1" applyFill="1" applyBorder="1"/>
    <xf numFmtId="2" fontId="27" fillId="33" borderId="30" xfId="0" applyNumberFormat="1" applyFont="1" applyFill="1" applyBorder="1" applyAlignment="1">
      <alignment horizontal="right"/>
    </xf>
    <xf numFmtId="166" fontId="27" fillId="33" borderId="30" xfId="46" applyNumberFormat="1" applyFont="1" applyFill="1" applyBorder="1"/>
    <xf numFmtId="43" fontId="27" fillId="33" borderId="30" xfId="46" applyFont="1" applyFill="1" applyBorder="1"/>
    <xf numFmtId="9" fontId="27" fillId="33" borderId="30" xfId="70" applyFont="1" applyFill="1" applyBorder="1"/>
    <xf numFmtId="9" fontId="27" fillId="33" borderId="31" xfId="70" applyFont="1" applyFill="1" applyBorder="1"/>
    <xf numFmtId="165" fontId="13" fillId="34" borderId="38" xfId="0" applyNumberFormat="1" applyFont="1" applyFill="1" applyBorder="1" applyAlignment="1">
      <alignment horizontal="centerContinuous" vertical="center"/>
    </xf>
    <xf numFmtId="165" fontId="13" fillId="34" borderId="36" xfId="0" applyNumberFormat="1" applyFont="1" applyFill="1" applyBorder="1" applyAlignment="1">
      <alignment horizontal="centerContinuous" vertical="center"/>
    </xf>
    <xf numFmtId="165" fontId="13" fillId="34" borderId="39" xfId="0" applyNumberFormat="1" applyFont="1" applyFill="1" applyBorder="1" applyAlignment="1">
      <alignment horizontal="centerContinuous" vertical="center"/>
    </xf>
    <xf numFmtId="0" fontId="30" fillId="0" borderId="0" xfId="0" applyFont="1"/>
    <xf numFmtId="0" fontId="31" fillId="38" borderId="21" xfId="0" applyFont="1" applyFill="1" applyBorder="1"/>
    <xf numFmtId="0" fontId="31" fillId="38" borderId="22" xfId="0" applyFont="1" applyFill="1" applyBorder="1"/>
    <xf numFmtId="0" fontId="31" fillId="38" borderId="23" xfId="0" applyFont="1" applyFill="1" applyBorder="1"/>
    <xf numFmtId="167" fontId="0" fillId="0" borderId="0" xfId="73" applyNumberFormat="1" applyFont="1"/>
    <xf numFmtId="0" fontId="33" fillId="39" borderId="0" xfId="0" applyFont="1" applyFill="1" applyAlignment="1">
      <alignment horizontal="centerContinuous" vertical="center"/>
    </xf>
    <xf numFmtId="0" fontId="33" fillId="39" borderId="29" xfId="0" applyFont="1" applyFill="1" applyBorder="1" applyAlignment="1">
      <alignment vertical="center"/>
    </xf>
    <xf numFmtId="0" fontId="33" fillId="39" borderId="24" xfId="0" applyFont="1" applyFill="1" applyBorder="1" applyAlignment="1">
      <alignment vertical="center"/>
    </xf>
    <xf numFmtId="0" fontId="33" fillId="39" borderId="30" xfId="0" applyFont="1" applyFill="1" applyBorder="1" applyAlignment="1">
      <alignment vertical="center"/>
    </xf>
    <xf numFmtId="0" fontId="33" fillId="39" borderId="25" xfId="0" applyFont="1" applyFill="1" applyBorder="1" applyAlignment="1">
      <alignment vertical="center"/>
    </xf>
    <xf numFmtId="0" fontId="33" fillId="39" borderId="27" xfId="0" applyFont="1" applyFill="1" applyBorder="1" applyAlignment="1">
      <alignment horizontal="centerContinuous" vertical="center"/>
    </xf>
    <xf numFmtId="0" fontId="13" fillId="38" borderId="21" xfId="0" applyFont="1" applyFill="1" applyBorder="1"/>
    <xf numFmtId="0" fontId="13" fillId="38" borderId="22" xfId="0" applyFont="1" applyFill="1" applyBorder="1"/>
    <xf numFmtId="0" fontId="13" fillId="38" borderId="23" xfId="0" applyFont="1" applyFill="1" applyBorder="1"/>
    <xf numFmtId="0" fontId="16" fillId="40" borderId="24" xfId="0" applyFont="1" applyFill="1" applyBorder="1" applyAlignment="1">
      <alignment horizontal="left" vertical="center" wrapText="1"/>
    </xf>
    <xf numFmtId="0" fontId="16" fillId="40" borderId="25" xfId="0" applyFont="1" applyFill="1" applyBorder="1" applyAlignment="1">
      <alignment horizontal="left" vertical="center" wrapText="1"/>
    </xf>
    <xf numFmtId="0" fontId="16" fillId="40" borderId="26" xfId="0" applyFont="1" applyFill="1" applyBorder="1" applyAlignment="1">
      <alignment horizontal="left" vertical="center" wrapText="1"/>
    </xf>
    <xf numFmtId="0" fontId="16" fillId="40" borderId="27" xfId="0" applyFont="1" applyFill="1" applyBorder="1" applyAlignment="1">
      <alignment horizontal="left" vertical="center" wrapText="1"/>
    </xf>
    <xf numFmtId="0" fontId="16" fillId="40" borderId="0" xfId="0" applyFont="1" applyFill="1" applyAlignment="1">
      <alignment horizontal="left" vertical="center" wrapText="1"/>
    </xf>
    <xf numFmtId="0" fontId="16" fillId="40" borderId="28" xfId="0" applyFont="1" applyFill="1" applyBorder="1" applyAlignment="1">
      <alignment horizontal="left" vertical="center" wrapText="1"/>
    </xf>
    <xf numFmtId="0" fontId="16" fillId="40" borderId="29" xfId="0" applyFont="1" applyFill="1" applyBorder="1" applyAlignment="1">
      <alignment horizontal="left" vertical="center" wrapText="1"/>
    </xf>
    <xf numFmtId="0" fontId="16" fillId="40" borderId="30" xfId="0" applyFont="1" applyFill="1" applyBorder="1" applyAlignment="1">
      <alignment horizontal="left" vertical="center" wrapText="1"/>
    </xf>
    <xf numFmtId="0" fontId="16" fillId="40" borderId="31" xfId="0" applyFont="1" applyFill="1" applyBorder="1" applyAlignment="1">
      <alignment horizontal="left" vertical="center" wrapText="1"/>
    </xf>
    <xf numFmtId="0" fontId="16" fillId="40" borderId="24" xfId="0" applyFont="1" applyFill="1" applyBorder="1" applyAlignment="1">
      <alignment horizontal="left" vertical="center"/>
    </xf>
    <xf numFmtId="0" fontId="16" fillId="40" borderId="25" xfId="0" applyFont="1" applyFill="1" applyBorder="1" applyAlignment="1">
      <alignment horizontal="left" vertical="center"/>
    </xf>
    <xf numFmtId="0" fontId="16" fillId="40" borderId="26" xfId="0" applyFont="1" applyFill="1" applyBorder="1" applyAlignment="1">
      <alignment horizontal="left" vertical="center"/>
    </xf>
    <xf numFmtId="0" fontId="16" fillId="40" borderId="27" xfId="0" applyFont="1" applyFill="1" applyBorder="1" applyAlignment="1">
      <alignment horizontal="left" vertical="center"/>
    </xf>
    <xf numFmtId="0" fontId="16" fillId="40" borderId="0" xfId="0" applyFont="1" applyFill="1" applyAlignment="1">
      <alignment horizontal="left" vertical="center"/>
    </xf>
    <xf numFmtId="0" fontId="16" fillId="40" borderId="28" xfId="0" applyFont="1" applyFill="1" applyBorder="1" applyAlignment="1">
      <alignment horizontal="left" vertical="center"/>
    </xf>
    <xf numFmtId="0" fontId="16" fillId="40" borderId="29" xfId="0" applyFont="1" applyFill="1" applyBorder="1" applyAlignment="1">
      <alignment horizontal="left" vertical="center"/>
    </xf>
    <xf numFmtId="0" fontId="16" fillId="40" borderId="30" xfId="0" applyFont="1" applyFill="1" applyBorder="1" applyAlignment="1">
      <alignment horizontal="left" vertical="center"/>
    </xf>
    <xf numFmtId="0" fontId="16" fillId="40" borderId="31" xfId="0" applyFont="1" applyFill="1" applyBorder="1" applyAlignment="1">
      <alignment horizontal="left" vertical="center"/>
    </xf>
    <xf numFmtId="165" fontId="13" fillId="34" borderId="37" xfId="0" applyNumberFormat="1" applyFont="1" applyFill="1" applyBorder="1" applyAlignment="1">
      <alignment horizontal="center" vertical="center"/>
    </xf>
    <xf numFmtId="165" fontId="13" fillId="34" borderId="19" xfId="0" applyNumberFormat="1" applyFont="1" applyFill="1" applyBorder="1" applyAlignment="1">
      <alignment horizontal="center" vertical="center"/>
    </xf>
    <xf numFmtId="0" fontId="13" fillId="36" borderId="37" xfId="0" applyFont="1" applyFill="1" applyBorder="1" applyAlignment="1">
      <alignment horizontal="center" vertical="center"/>
    </xf>
    <xf numFmtId="0" fontId="13" fillId="36" borderId="19" xfId="0" applyFont="1" applyFill="1" applyBorder="1" applyAlignment="1">
      <alignment horizontal="center" vertical="center"/>
    </xf>
    <xf numFmtId="0" fontId="30" fillId="0" borderId="3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16" fillId="0" borderId="30" xfId="0" applyFont="1" applyBorder="1" applyAlignment="1">
      <alignment horizontal="center"/>
    </xf>
  </cellXfs>
  <cellStyles count="78">
    <cellStyle name="20 % – uthevingsfarge 1 2" xfId="48" xr:uid="{F3AEC378-46C6-4466-847C-A733DB3ED7D3}"/>
    <cellStyle name="20 % – uthevingsfarge 1 3" xfId="24" xr:uid="{A430B3E9-3FC6-499B-839C-D5AE489B4428}"/>
    <cellStyle name="20 % – uthevingsfarge 2 2" xfId="51" xr:uid="{E356713B-8EBD-450A-8C18-4125165D4405}"/>
    <cellStyle name="20 % – uthevingsfarge 2 3" xfId="25" xr:uid="{C8F5DD01-FE61-48EC-9396-A9F508C1FED0}"/>
    <cellStyle name="20 % – uthevingsfarge 3 2" xfId="54" xr:uid="{ED89AEBE-FAB5-4A71-8A07-E3FF24C7E010}"/>
    <cellStyle name="20 % – uthevingsfarge 3 3" xfId="26" xr:uid="{9491DECF-5141-435F-8802-4D3CAEF09C24}"/>
    <cellStyle name="20 % – uthevingsfarge 4 2" xfId="57" xr:uid="{331755A0-5F6F-4477-882E-027541137245}"/>
    <cellStyle name="20 % – uthevingsfarge 4 3" xfId="27" xr:uid="{12EF641D-D81A-4C2C-A5D7-4A13A6E315FD}"/>
    <cellStyle name="20 % – uthevingsfarge 5 2" xfId="60" xr:uid="{428CD486-64EA-4508-AF99-198AF02DE0DC}"/>
    <cellStyle name="20 % – uthevingsfarge 5 3" xfId="28" xr:uid="{815708E3-5B20-4231-90B5-1670C1CD2631}"/>
    <cellStyle name="20 % – uthevingsfarge 6 2" xfId="63" xr:uid="{DBC87926-B394-4942-AE77-3EEB19FB3216}"/>
    <cellStyle name="20 % – uthevingsfarge 6 3" xfId="29" xr:uid="{169F7048-5E02-4E2A-A576-534A3AA6B044}"/>
    <cellStyle name="40 % – uthevingsfarge 1 2" xfId="49" xr:uid="{689C5C48-6B8E-4B2A-B4B1-079D409C2862}"/>
    <cellStyle name="40 % – uthevingsfarge 1 3" xfId="30" xr:uid="{BE9A9B51-7662-44DE-854C-B9CF187F0235}"/>
    <cellStyle name="40 % – uthevingsfarge 2 2" xfId="52" xr:uid="{4BD22B9F-36C8-4FD8-85A3-33EDEEE99F2B}"/>
    <cellStyle name="40 % – uthevingsfarge 2 3" xfId="31" xr:uid="{5352FD68-F2C7-4016-8A71-BCEF8471B4AF}"/>
    <cellStyle name="40 % – uthevingsfarge 3 2" xfId="55" xr:uid="{8388BB34-3D60-400A-B537-E6A0614A9216}"/>
    <cellStyle name="40 % – uthevingsfarge 3 3" xfId="32" xr:uid="{2F7FAD2F-EFF7-4F52-8571-FC4ED880268B}"/>
    <cellStyle name="40 % – uthevingsfarge 4 2" xfId="58" xr:uid="{9950AF3B-B636-4361-AEE6-65416E85B85A}"/>
    <cellStyle name="40 % – uthevingsfarge 4 3" xfId="33" xr:uid="{F3668ACB-CE1F-466D-909A-9C1A30BDDAFA}"/>
    <cellStyle name="40 % – uthevingsfarge 5 2" xfId="61" xr:uid="{5047AFC2-4430-41E2-8FB0-199EC729C3A0}"/>
    <cellStyle name="40 % – uthevingsfarge 5 3" xfId="34" xr:uid="{ACE6337B-AFD6-45AA-B56E-D8FC2D01BFC8}"/>
    <cellStyle name="40 % – uthevingsfarge 6 2" xfId="64" xr:uid="{07035F03-D0D3-4E9E-82FA-052F1613F703}"/>
    <cellStyle name="40 % – uthevingsfarge 6 3" xfId="35" xr:uid="{9B57F7C4-2086-469F-8C07-7EED15D88194}"/>
    <cellStyle name="60 % – uthevingsfarge 1 2" xfId="50" xr:uid="{0C7046F5-81A0-44C7-AE3B-C5745DDDEC3A}"/>
    <cellStyle name="60 % – uthevingsfarge 1 3" xfId="36" xr:uid="{41E9137A-AD07-4FD7-918F-8D4E4075FA9B}"/>
    <cellStyle name="60 % – uthevingsfarge 2 2" xfId="53" xr:uid="{754B8D11-2184-4DD3-8E3F-93E53322592B}"/>
    <cellStyle name="60 % – uthevingsfarge 2 3" xfId="37" xr:uid="{CF8F454B-EDD1-4895-ADF8-B22FF26071AA}"/>
    <cellStyle name="60 % – uthevingsfarge 3 2" xfId="56" xr:uid="{5539DF9B-4BBA-4596-A6CD-97F0C0E3F072}"/>
    <cellStyle name="60 % – uthevingsfarge 3 3" xfId="38" xr:uid="{FD3067A1-5472-4349-9D08-EDCB6D3616BA}"/>
    <cellStyle name="60 % – uthevingsfarge 4 2" xfId="59" xr:uid="{13B8341C-1938-417C-A8ED-A029B9791452}"/>
    <cellStyle name="60 % – uthevingsfarge 4 3" xfId="39" xr:uid="{9AC25043-0E30-4FDC-AF58-ECDB0A878335}"/>
    <cellStyle name="60 % – uthevingsfarge 5 2" xfId="62" xr:uid="{5263C8E7-B6D5-4914-ABC5-FADA3F80F351}"/>
    <cellStyle name="60 % – uthevingsfarge 5 3" xfId="40" xr:uid="{01CF5417-9FCF-4C3D-9726-8350649428B6}"/>
    <cellStyle name="60 % – uthevingsfarge 6 2" xfId="65" xr:uid="{41C3DB78-D49A-403A-BDEE-5D6A9665A839}"/>
    <cellStyle name="60 % – uthevingsfarge 6 3" xfId="41" xr:uid="{B22C7364-D773-418E-9C2F-86EE68078242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73" builtinId="3"/>
    <cellStyle name="Komma 2" xfId="44" xr:uid="{698632AC-9FA6-4CC8-AE96-99B1CCBEDA86}"/>
    <cellStyle name="Komma 2 2" xfId="45" xr:uid="{E836C8CF-9390-4019-B132-BAF3142BA8C3}"/>
    <cellStyle name="Komma 2 2 2" xfId="71" xr:uid="{7C503949-B0AD-4321-9BF3-CC52D223A794}"/>
    <cellStyle name="Komma 2 2 3" xfId="72" xr:uid="{27431BE3-2C38-4494-8DA2-E464210EA083}"/>
    <cellStyle name="Komma 2 2 4" xfId="74" xr:uid="{669015A0-3F18-41A0-9FD1-3982260679C4}"/>
    <cellStyle name="Komma 2 2 5" xfId="76" xr:uid="{C1E9334B-1864-4ED9-95F4-29CB47576B4E}"/>
    <cellStyle name="Komma 3" xfId="46" xr:uid="{BB693E4B-03A0-40BE-8072-4241088DEF53}"/>
    <cellStyle name="Komma 4" xfId="47" xr:uid="{DEF162EF-029F-4F54-A64B-9F7C9CE22037}"/>
    <cellStyle name="Kontrollcelle" xfId="13" builtinId="23" customBuiltin="1"/>
    <cellStyle name="Merknad" xfId="15" builtinId="10" customBuiltin="1"/>
    <cellStyle name="Normal" xfId="0" builtinId="0"/>
    <cellStyle name="Normal 2" xfId="42" xr:uid="{334E7E60-00F2-4B6E-97A2-68F50385CB2C}"/>
    <cellStyle name="Normal 3" xfId="43" xr:uid="{1FEC47BF-65F5-460F-925A-1DC010417C84}"/>
    <cellStyle name="Normal 4" xfId="66" xr:uid="{892B6BEF-C2DD-417C-BD89-507767256408}"/>
    <cellStyle name="Normal 5" xfId="67" xr:uid="{84A98671-D0FD-4C44-93D2-A294CA765F0D}"/>
    <cellStyle name="Normal 6" xfId="68" xr:uid="{C6C98DEA-6024-4E06-A1D9-F0AB5E67D9A2}"/>
    <cellStyle name="Normal 6 2" xfId="69" xr:uid="{20EEE2FA-0725-4FC1-98E7-E482FE5FD01B}"/>
    <cellStyle name="Normal 7" xfId="75" xr:uid="{2D92D040-90E4-4C7D-B095-E0CDC69A9427}"/>
    <cellStyle name="Normal 7 2" xfId="77" xr:uid="{2516CF4F-227B-4A84-8E75-A561FB297428}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70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19" builtinId="33" customBuiltin="1"/>
    <cellStyle name="Uthevingsfarge3" xfId="20" builtinId="37" customBuiltin="1"/>
    <cellStyle name="Uthevingsfarge4" xfId="21" builtinId="41" customBuiltin="1"/>
    <cellStyle name="Uthevingsfarge5" xfId="22" builtinId="45" customBuiltin="1"/>
    <cellStyle name="Uthevingsfarge6" xfId="23" builtinId="49" customBuiltin="1"/>
    <cellStyle name="Varseltekst" xfId="14" builtinId="11" customBuiltin="1"/>
  </cellStyles>
  <dxfs count="31"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9"/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sz val="9"/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color theme="1"/>
      </font>
      <border>
        <bottom style="thin">
          <color theme="7"/>
        </bottom>
        <vertical/>
        <horizontal/>
      </border>
    </dxf>
    <dxf>
      <font>
        <sz val="9"/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</dxfs>
  <tableStyles count="5" defaultTableStyle="TableStyleMedium2" defaultPivotStyle="PivotStyleLight16">
    <tableStyle name="PivotStyleLight15 2" table="0" count="11" xr9:uid="{910C01D8-494C-4C2F-868B-504294E8A7DF}">
      <tableStyleElement type="headerRow" dxfId="30"/>
      <tableStyleElement type="totalRow" dxfId="29"/>
      <tableStyleElement type="firstRowStripe" dxfId="28"/>
      <tableStyleElement type="firstColumnStripe" dxfId="27"/>
      <tableStyleElement type="firstSubtotalColumn" dxfId="26"/>
      <tableStyleElement type="firstSubtotalRow" dxfId="25"/>
      <tableStyleElement type="second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  <tableStyle name="SlicerStyleDark1 2" pivot="0" table="0" count="2" xr9:uid="{A474088E-F95A-4AF1-8727-DF47D7781A15}">
      <tableStyleElement type="wholeTable" dxfId="19"/>
      <tableStyleElement type="headerRow" dxfId="18"/>
    </tableStyle>
    <tableStyle name="SlicerStyleDark4 2" pivot="0" table="0" count="2" xr9:uid="{8BE67339-3BD4-46BD-867D-F33A93BE0019}">
      <tableStyleElement type="wholeTable" dxfId="17"/>
      <tableStyleElement type="headerRow" dxfId="16"/>
    </tableStyle>
    <tableStyle name="SlicerStyleDark6 2" pivot="0" table="0" count="2" xr9:uid="{95F78FC8-AD9D-4AE8-BD3B-74229C83ED1B}">
      <tableStyleElement type="wholeTable" dxfId="15"/>
      <tableStyleElement type="headerRow" dxfId="14"/>
    </tableStyle>
    <tableStyle name="SlicerStyleLight5 2" pivot="0" table="0" count="2" xr9:uid="{A3F2CC69-14DD-4258-BCBB-91787E20E6F7}">
      <tableStyleElement type="wholeTable" dxfId="13"/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NR_office-tema">
  <a:themeElements>
    <a:clrScheme name="Norges Råfisklag hvit">
      <a:dk1>
        <a:srgbClr val="333333"/>
      </a:dk1>
      <a:lt1>
        <a:srgbClr val="FFFFFF"/>
      </a:lt1>
      <a:dk2>
        <a:srgbClr val="005680"/>
      </a:dk2>
      <a:lt2>
        <a:srgbClr val="D1E2ED"/>
      </a:lt2>
      <a:accent1>
        <a:srgbClr val="005680"/>
      </a:accent1>
      <a:accent2>
        <a:srgbClr val="E2B900"/>
      </a:accent2>
      <a:accent3>
        <a:srgbClr val="0A92BC"/>
      </a:accent3>
      <a:accent4>
        <a:srgbClr val="915223"/>
      </a:accent4>
      <a:accent5>
        <a:srgbClr val="50BC9D"/>
      </a:accent5>
      <a:accent6>
        <a:srgbClr val="006971"/>
      </a:accent6>
      <a:hlink>
        <a:srgbClr val="005680"/>
      </a:hlink>
      <a:folHlink>
        <a:srgbClr val="919191"/>
      </a:folHlink>
    </a:clrScheme>
    <a:fontScheme name="Open Sans Semibold + Regular">
      <a:majorFont>
        <a:latin typeface="Open Sans Semibold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custClrLst>
    <a:custClr name="Mørk blå 100">
      <a:srgbClr val="005680"/>
    </a:custClr>
    <a:custClr name="Mørk blå 80">
      <a:srgbClr val="337899"/>
    </a:custClr>
    <a:custClr name="Mørk blå 60">
      <a:srgbClr val="669AB3"/>
    </a:custClr>
    <a:custClr name="Møk blå 40">
      <a:srgbClr val="99BBCC"/>
    </a:custClr>
    <a:custClr name="Mørk blå 20">
      <a:srgbClr val="CCDDE6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Lys blå 100">
      <a:srgbClr val="D1E2ED"/>
    </a:custClr>
    <a:custClr name="Lys blå 80">
      <a:srgbClr val="DAE8F1"/>
    </a:custClr>
    <a:custClr name="Lys blå 60">
      <a:srgbClr val="E3EEF4"/>
    </a:custClr>
    <a:custClr name="Lys blå 40">
      <a:srgbClr val="EDF3F8"/>
    </a:custClr>
    <a:custClr name="Lys blå 20">
      <a:srgbClr val="F6F9F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Gul">
      <a:srgbClr val="E2B900"/>
    </a:custClr>
    <a:custClr name="Gul 80">
      <a:srgbClr val="E8C733"/>
    </a:custClr>
    <a:custClr name="Gul 60">
      <a:srgbClr val="EED566"/>
    </a:custClr>
    <a:custClr name="Gul 40">
      <a:srgbClr val="F3E399"/>
    </a:custClr>
    <a:custClr name="Gul 20">
      <a:srgbClr val="F9F1C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Sekundær">
      <a:srgbClr val="0A92BC"/>
    </a:custClr>
    <a:custClr name="Sekundær">
      <a:srgbClr val="50BC9D"/>
    </a:custClr>
    <a:custClr name="Sekundær">
      <a:srgbClr val="38D0E5"/>
    </a:custClr>
    <a:custClr name="Sekundær">
      <a:srgbClr val="E3FFFE"/>
    </a:custClr>
    <a:custClr name="Sekundær">
      <a:srgbClr val="006971"/>
    </a:custClr>
    <a:custClr name="Sekundær">
      <a:srgbClr val="1F344C"/>
    </a:custClr>
    <a:custClr name="Sekundær">
      <a:srgbClr val="990707"/>
    </a:custClr>
    <a:custClr name="Sekundær">
      <a:srgbClr val="915223"/>
    </a:custClr>
    <a:custClr>
      <a:srgbClr val="FFFFFF"/>
    </a:custClr>
    <a:custClr>
      <a:srgbClr val="FFFFFF"/>
    </a:custClr>
    <a:custClr name="Tertiær">
      <a:srgbClr val="4DF4E8"/>
    </a:custClr>
    <a:custClr name="Tertiær">
      <a:srgbClr val="FF3939"/>
    </a:custClr>
    <a:custClr name="Tertiær">
      <a:srgbClr val="FFF200"/>
    </a:custClr>
    <a:custClr name="Tertiær">
      <a:srgbClr val="FFA31D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NR_office-tema" id="{5C741F4C-5C7D-47FA-93EE-1D2188D8CD93}" vid="{AF0FEB6F-9D60-4AF7-A5E3-1A7042F17F2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EE5F-C912-43A4-A3A4-8C307F2A1FCF}">
  <sheetPr>
    <tabColor theme="3"/>
  </sheetPr>
  <dimension ref="A1:N72"/>
  <sheetViews>
    <sheetView zoomScaleNormal="100" workbookViewId="0">
      <selection activeCell="I60" sqref="I60:M69"/>
    </sheetView>
  </sheetViews>
  <sheetFormatPr baseColWidth="10" defaultRowHeight="18.75" x14ac:dyDescent="0.4"/>
  <cols>
    <col min="1" max="1" width="14.33203125" bestFit="1" customWidth="1"/>
    <col min="9" max="9" width="14.21875" customWidth="1"/>
    <col min="14" max="14" width="11.109375" customWidth="1"/>
  </cols>
  <sheetData>
    <row r="1" spans="1:13" ht="18" customHeight="1" x14ac:dyDescent="0.4">
      <c r="A1" s="78"/>
      <c r="B1" s="68"/>
      <c r="C1" s="68"/>
      <c r="D1" s="68"/>
      <c r="E1" s="68"/>
      <c r="F1" s="68"/>
      <c r="G1" s="69"/>
    </row>
    <row r="2" spans="1:13" ht="18" customHeight="1" x14ac:dyDescent="0.4">
      <c r="A2" s="79" t="s">
        <v>350</v>
      </c>
      <c r="B2" s="79"/>
      <c r="C2" s="79"/>
      <c r="D2" s="79"/>
      <c r="E2" s="79"/>
      <c r="F2" s="79"/>
      <c r="G2" s="80"/>
    </row>
    <row r="3" spans="1:13" ht="18.600000000000001" customHeight="1" thickBot="1" x14ac:dyDescent="0.45">
      <c r="A3" s="70"/>
      <c r="B3" s="71"/>
      <c r="C3" s="71"/>
      <c r="D3" s="71"/>
      <c r="E3" s="71"/>
      <c r="F3" s="71"/>
      <c r="G3" s="72"/>
    </row>
    <row r="4" spans="1:13" ht="19.5" thickBot="1" x14ac:dyDescent="0.45"/>
    <row r="5" spans="1:13" ht="15" customHeight="1" x14ac:dyDescent="0.4">
      <c r="A5" s="170" t="s">
        <v>314</v>
      </c>
      <c r="B5" s="171"/>
      <c r="C5" s="171"/>
      <c r="D5" s="171"/>
      <c r="E5" s="171"/>
      <c r="F5" s="171"/>
      <c r="G5" s="172"/>
      <c r="I5" s="161" t="s">
        <v>313</v>
      </c>
      <c r="J5" s="162"/>
      <c r="K5" s="162"/>
      <c r="L5" s="162"/>
      <c r="M5" s="163"/>
    </row>
    <row r="6" spans="1:13" x14ac:dyDescent="0.4">
      <c r="A6" s="173"/>
      <c r="B6" s="174"/>
      <c r="C6" s="174"/>
      <c r="D6" s="174"/>
      <c r="E6" s="174"/>
      <c r="F6" s="174"/>
      <c r="G6" s="175"/>
      <c r="I6" s="164"/>
      <c r="J6" s="165"/>
      <c r="K6" s="165"/>
      <c r="L6" s="165"/>
      <c r="M6" s="166"/>
    </row>
    <row r="7" spans="1:13" ht="17.25" customHeight="1" thickBot="1" x14ac:dyDescent="0.45">
      <c r="A7" s="176"/>
      <c r="B7" s="177"/>
      <c r="C7" s="177"/>
      <c r="D7" s="177"/>
      <c r="E7" s="177"/>
      <c r="F7" s="177"/>
      <c r="G7" s="178"/>
      <c r="I7" s="167"/>
      <c r="J7" s="168"/>
      <c r="K7" s="168"/>
      <c r="L7" s="168"/>
      <c r="M7" s="169"/>
    </row>
    <row r="8" spans="1:13" x14ac:dyDescent="0.4">
      <c r="A8" s="179" t="s">
        <v>0</v>
      </c>
      <c r="B8" s="144" t="s">
        <v>1</v>
      </c>
      <c r="C8" s="145"/>
      <c r="D8" s="144" t="s">
        <v>2</v>
      </c>
      <c r="E8" s="145"/>
      <c r="F8" s="144" t="s">
        <v>3</v>
      </c>
      <c r="G8" s="146"/>
      <c r="I8" s="181" t="s">
        <v>35</v>
      </c>
      <c r="J8" s="73" t="s">
        <v>36</v>
      </c>
      <c r="K8" s="74"/>
      <c r="L8" s="73" t="s">
        <v>37</v>
      </c>
      <c r="M8" s="75"/>
    </row>
    <row r="9" spans="1:13" x14ac:dyDescent="0.4">
      <c r="A9" s="180"/>
      <c r="B9" s="3" t="s">
        <v>4</v>
      </c>
      <c r="C9" s="3" t="s">
        <v>5</v>
      </c>
      <c r="D9" s="3" t="s">
        <v>4</v>
      </c>
      <c r="E9" s="3" t="s">
        <v>5</v>
      </c>
      <c r="F9" s="3" t="s">
        <v>4</v>
      </c>
      <c r="G9" s="4" t="s">
        <v>5</v>
      </c>
      <c r="I9" s="182"/>
      <c r="J9" s="60">
        <v>2025</v>
      </c>
      <c r="K9" s="60">
        <v>2026</v>
      </c>
      <c r="L9" s="60">
        <v>2025</v>
      </c>
      <c r="M9" s="22">
        <v>2026</v>
      </c>
    </row>
    <row r="10" spans="1:13" x14ac:dyDescent="0.4">
      <c r="A10" s="5" t="s">
        <v>360</v>
      </c>
      <c r="B10" s="2">
        <v>11137108.6</v>
      </c>
      <c r="C10" s="2">
        <v>671400275.56000018</v>
      </c>
      <c r="D10" s="2">
        <v>4779275.2</v>
      </c>
      <c r="E10" s="2">
        <v>200217420.72000006</v>
      </c>
      <c r="F10" s="2">
        <v>15916383.800000001</v>
      </c>
      <c r="G10" s="6">
        <v>871617696.28000021</v>
      </c>
      <c r="I10" s="30" t="s">
        <v>38</v>
      </c>
      <c r="J10" s="20">
        <v>1034145.3</v>
      </c>
      <c r="K10" s="20">
        <v>669989.9</v>
      </c>
      <c r="L10" s="19">
        <v>68.387391428457903</v>
      </c>
      <c r="M10" s="25">
        <v>88.727611237124492</v>
      </c>
    </row>
    <row r="11" spans="1:13" x14ac:dyDescent="0.4">
      <c r="A11" s="7" t="s">
        <v>6</v>
      </c>
      <c r="B11" s="1">
        <v>8960164.1999999993</v>
      </c>
      <c r="C11" s="1">
        <v>600317890.8599999</v>
      </c>
      <c r="D11" s="1">
        <v>805454.4</v>
      </c>
      <c r="E11" s="1">
        <v>51579572.659999996</v>
      </c>
      <c r="F11" s="1">
        <v>9765618.5999999996</v>
      </c>
      <c r="G11" s="8">
        <v>651897463.51999974</v>
      </c>
      <c r="I11" s="30" t="s">
        <v>39</v>
      </c>
      <c r="J11" s="20">
        <v>3497814.8</v>
      </c>
      <c r="K11" s="20">
        <v>2757782.5</v>
      </c>
      <c r="L11" s="19">
        <v>73.397552813545232</v>
      </c>
      <c r="M11" s="25">
        <v>99.921851822977331</v>
      </c>
    </row>
    <row r="12" spans="1:13" x14ac:dyDescent="0.4">
      <c r="A12" s="7" t="s">
        <v>10</v>
      </c>
      <c r="B12" s="1">
        <v>1317249.5</v>
      </c>
      <c r="C12" s="1">
        <v>33015188.009999964</v>
      </c>
      <c r="D12" s="1">
        <v>1034807.2</v>
      </c>
      <c r="E12" s="1">
        <v>54271265.859999999</v>
      </c>
      <c r="F12" s="1">
        <v>2352056.7000000002</v>
      </c>
      <c r="G12" s="8">
        <v>87286453.869999975</v>
      </c>
      <c r="I12" s="30" t="s">
        <v>40</v>
      </c>
      <c r="J12" s="20">
        <v>2710727.4</v>
      </c>
      <c r="K12" s="20">
        <v>2295144.4</v>
      </c>
      <c r="L12" s="19">
        <v>77.580324096771918</v>
      </c>
      <c r="M12" s="25">
        <v>100.87013622759412</v>
      </c>
    </row>
    <row r="13" spans="1:13" x14ac:dyDescent="0.4">
      <c r="A13" s="7" t="s">
        <v>7</v>
      </c>
      <c r="B13" s="1">
        <v>286217.2</v>
      </c>
      <c r="C13" s="1">
        <v>6323900.0599999987</v>
      </c>
      <c r="D13" s="1">
        <v>1228907.1000000001</v>
      </c>
      <c r="E13" s="1">
        <v>43896341.120000005</v>
      </c>
      <c r="F13" s="1">
        <v>1515124.3</v>
      </c>
      <c r="G13" s="8">
        <v>50220241.180000007</v>
      </c>
      <c r="I13" s="30" t="s">
        <v>41</v>
      </c>
      <c r="J13" s="20">
        <v>904234.8</v>
      </c>
      <c r="K13" s="20">
        <v>1154880.6000000001</v>
      </c>
      <c r="L13" s="19">
        <v>75.413121160565751</v>
      </c>
      <c r="M13" s="25">
        <v>101.79769499548269</v>
      </c>
    </row>
    <row r="14" spans="1:13" x14ac:dyDescent="0.4">
      <c r="A14" s="7" t="s">
        <v>19</v>
      </c>
      <c r="B14" s="1">
        <v>34435.5</v>
      </c>
      <c r="C14" s="1">
        <v>2584000.25</v>
      </c>
      <c r="D14" s="1">
        <v>527292.80000000005</v>
      </c>
      <c r="E14" s="1">
        <v>27942700.420000002</v>
      </c>
      <c r="F14" s="1">
        <v>561728.30000000005</v>
      </c>
      <c r="G14" s="8">
        <v>30526700.670000002</v>
      </c>
      <c r="I14" s="30" t="s">
        <v>42</v>
      </c>
      <c r="J14" s="20">
        <v>2492284</v>
      </c>
      <c r="K14" s="20">
        <v>1966855</v>
      </c>
      <c r="L14" s="19">
        <v>75.88342148406835</v>
      </c>
      <c r="M14" s="25">
        <v>101.26914397350087</v>
      </c>
    </row>
    <row r="15" spans="1:13" x14ac:dyDescent="0.4">
      <c r="A15" s="7" t="s">
        <v>11</v>
      </c>
      <c r="B15" s="1">
        <v>263248.40000000002</v>
      </c>
      <c r="C15" s="1">
        <v>19143454.84</v>
      </c>
      <c r="D15" s="1" t="s">
        <v>341</v>
      </c>
      <c r="E15" s="1" t="s">
        <v>341</v>
      </c>
      <c r="F15" s="1">
        <v>263248.40000000002</v>
      </c>
      <c r="G15" s="8">
        <v>19143454.84</v>
      </c>
      <c r="I15" s="30" t="s">
        <v>43</v>
      </c>
      <c r="J15" s="20">
        <v>32204.2</v>
      </c>
      <c r="K15" s="20">
        <v>31476.3</v>
      </c>
      <c r="L15" s="19">
        <v>55.692660118866449</v>
      </c>
      <c r="M15" s="25">
        <v>73.093837744588711</v>
      </c>
    </row>
    <row r="16" spans="1:13" x14ac:dyDescent="0.4">
      <c r="A16" s="7" t="s">
        <v>9</v>
      </c>
      <c r="B16" s="1">
        <v>4</v>
      </c>
      <c r="C16" s="1">
        <v>48.2</v>
      </c>
      <c r="D16" s="1">
        <v>958245.6</v>
      </c>
      <c r="E16" s="1">
        <v>16793183.650000002</v>
      </c>
      <c r="F16" s="1">
        <v>958249.6</v>
      </c>
      <c r="G16" s="8">
        <v>16793231.850000001</v>
      </c>
      <c r="I16" s="30" t="s">
        <v>44</v>
      </c>
      <c r="J16" s="20">
        <v>11925.5</v>
      </c>
      <c r="K16" s="20">
        <v>21979.4</v>
      </c>
      <c r="L16" s="19">
        <v>54.349039453272397</v>
      </c>
      <c r="M16" s="25">
        <v>70.013788137983752</v>
      </c>
    </row>
    <row r="17" spans="1:14" x14ac:dyDescent="0.4">
      <c r="A17" s="7" t="s">
        <v>17</v>
      </c>
      <c r="B17" s="1">
        <v>13898.8</v>
      </c>
      <c r="C17" s="1">
        <v>259006.46999999997</v>
      </c>
      <c r="D17" s="1">
        <v>141952.5</v>
      </c>
      <c r="E17" s="1">
        <v>2617694.6999999997</v>
      </c>
      <c r="F17" s="1">
        <v>155851.29999999999</v>
      </c>
      <c r="G17" s="8">
        <v>2876701.1699999995</v>
      </c>
      <c r="I17" s="30" t="s">
        <v>45</v>
      </c>
      <c r="J17" s="20">
        <v>7742.4</v>
      </c>
      <c r="K17" s="20">
        <v>5231.3999999999996</v>
      </c>
      <c r="L17" s="19">
        <v>54.192568195908251</v>
      </c>
      <c r="M17" s="25">
        <v>74.877245096914777</v>
      </c>
    </row>
    <row r="18" spans="1:14" x14ac:dyDescent="0.4">
      <c r="A18" s="7" t="s">
        <v>8</v>
      </c>
      <c r="B18" s="1">
        <v>18020.7</v>
      </c>
      <c r="C18" s="1">
        <v>2545948.7999999998</v>
      </c>
      <c r="D18" s="1" t="s">
        <v>341</v>
      </c>
      <c r="E18" s="1" t="s">
        <v>341</v>
      </c>
      <c r="F18" s="1">
        <v>18020.7</v>
      </c>
      <c r="G18" s="8">
        <v>2545948.7999999998</v>
      </c>
      <c r="I18" s="30" t="s">
        <v>46</v>
      </c>
      <c r="J18" s="20">
        <v>8468.2000000000007</v>
      </c>
      <c r="K18" s="20">
        <v>3077.3</v>
      </c>
      <c r="L18" s="19">
        <v>55.907867079190375</v>
      </c>
      <c r="M18" s="25">
        <v>69.315598089234072</v>
      </c>
    </row>
    <row r="19" spans="1:14" ht="19.5" thickBot="1" x14ac:dyDescent="0.45">
      <c r="A19" s="7" t="s">
        <v>13</v>
      </c>
      <c r="B19" s="1">
        <v>78732.5</v>
      </c>
      <c r="C19" s="1">
        <v>1335463.2399999995</v>
      </c>
      <c r="D19" s="1">
        <v>13847.4</v>
      </c>
      <c r="E19" s="1">
        <v>529089.48</v>
      </c>
      <c r="F19" s="1">
        <v>92579.9</v>
      </c>
      <c r="G19" s="8">
        <v>1864552.7199999995</v>
      </c>
      <c r="I19" s="29" t="s">
        <v>47</v>
      </c>
      <c r="J19" s="16">
        <v>10699546.6</v>
      </c>
      <c r="K19" s="16">
        <v>8906416.8000000007</v>
      </c>
      <c r="L19" s="28">
        <v>74.620130025416216</v>
      </c>
      <c r="M19" s="15">
        <v>99.670989299534881</v>
      </c>
    </row>
    <row r="20" spans="1:14" x14ac:dyDescent="0.4">
      <c r="A20" s="7" t="s">
        <v>12</v>
      </c>
      <c r="B20" s="1">
        <v>3669.5</v>
      </c>
      <c r="C20" s="1">
        <v>179583.6</v>
      </c>
      <c r="D20" s="1">
        <v>16762.099999999999</v>
      </c>
      <c r="E20" s="1">
        <v>1226300.45</v>
      </c>
      <c r="F20" s="1">
        <v>20431.599999999999</v>
      </c>
      <c r="G20" s="8">
        <v>1405884.0499999998</v>
      </c>
    </row>
    <row r="21" spans="1:14" ht="19.5" thickBot="1" x14ac:dyDescent="0.45">
      <c r="A21" s="7" t="s">
        <v>14</v>
      </c>
      <c r="B21" s="1" t="s">
        <v>341</v>
      </c>
      <c r="C21" s="1">
        <v>978262.01</v>
      </c>
      <c r="D21" s="1" t="s">
        <v>341</v>
      </c>
      <c r="E21" s="1">
        <v>230325.5</v>
      </c>
      <c r="F21" s="1" t="s">
        <v>341</v>
      </c>
      <c r="G21" s="8">
        <v>1208587.51</v>
      </c>
    </row>
    <row r="22" spans="1:14" x14ac:dyDescent="0.4">
      <c r="A22" s="7" t="s">
        <v>15</v>
      </c>
      <c r="B22" s="1">
        <v>55211.9</v>
      </c>
      <c r="C22" s="1">
        <v>632216.76999999979</v>
      </c>
      <c r="D22" s="1">
        <v>18316.2</v>
      </c>
      <c r="E22" s="1">
        <v>486966.64999999997</v>
      </c>
      <c r="F22" s="1">
        <v>73528.100000000006</v>
      </c>
      <c r="G22" s="8">
        <v>1119183.4199999997</v>
      </c>
      <c r="I22" s="161" t="s">
        <v>315</v>
      </c>
      <c r="J22" s="162"/>
      <c r="K22" s="162"/>
      <c r="L22" s="162"/>
      <c r="M22" s="162"/>
      <c r="N22" s="163"/>
    </row>
    <row r="23" spans="1:14" x14ac:dyDescent="0.4">
      <c r="A23" s="7" t="s">
        <v>20</v>
      </c>
      <c r="B23" s="1">
        <v>36586.400000000001</v>
      </c>
      <c r="C23" s="1">
        <v>969857.15000000014</v>
      </c>
      <c r="D23" s="1">
        <v>1849.9</v>
      </c>
      <c r="E23" s="1">
        <v>86460.45</v>
      </c>
      <c r="F23" s="1">
        <v>38436.300000000003</v>
      </c>
      <c r="G23" s="8">
        <v>1056317.6000000001</v>
      </c>
      <c r="I23" s="164"/>
      <c r="J23" s="165"/>
      <c r="K23" s="165"/>
      <c r="L23" s="165"/>
      <c r="M23" s="165"/>
      <c r="N23" s="166"/>
    </row>
    <row r="24" spans="1:14" ht="19.5" thickBot="1" x14ac:dyDescent="0.45">
      <c r="A24" s="7" t="s">
        <v>18</v>
      </c>
      <c r="B24" s="1">
        <v>15416.9</v>
      </c>
      <c r="C24" s="1">
        <v>977575.11000000034</v>
      </c>
      <c r="D24" s="1">
        <v>1156.5999999999999</v>
      </c>
      <c r="E24" s="1">
        <v>74131.179999999993</v>
      </c>
      <c r="F24" s="1">
        <v>16573.5</v>
      </c>
      <c r="G24" s="8">
        <v>1051706.2900000003</v>
      </c>
      <c r="I24" s="164"/>
      <c r="J24" s="165"/>
      <c r="K24" s="165"/>
      <c r="L24" s="165"/>
      <c r="M24" s="165"/>
      <c r="N24" s="166"/>
    </row>
    <row r="25" spans="1:14" x14ac:dyDescent="0.4">
      <c r="A25" s="7" t="s">
        <v>16</v>
      </c>
      <c r="B25" s="1">
        <v>4623.3</v>
      </c>
      <c r="C25" s="1">
        <v>1050226.8700000001</v>
      </c>
      <c r="D25" s="1" t="s">
        <v>341</v>
      </c>
      <c r="E25" s="1" t="s">
        <v>341</v>
      </c>
      <c r="F25" s="1">
        <v>4623.3</v>
      </c>
      <c r="G25" s="8">
        <v>1050226.8700000001</v>
      </c>
      <c r="I25" s="59" t="s">
        <v>35</v>
      </c>
      <c r="J25" s="24" t="s">
        <v>48</v>
      </c>
      <c r="K25" s="24" t="s">
        <v>49</v>
      </c>
      <c r="L25" s="24" t="s">
        <v>50</v>
      </c>
      <c r="M25" s="24" t="s">
        <v>51</v>
      </c>
      <c r="N25" s="21" t="s">
        <v>52</v>
      </c>
    </row>
    <row r="26" spans="1:14" x14ac:dyDescent="0.4">
      <c r="A26" s="7" t="s">
        <v>32</v>
      </c>
      <c r="B26" s="1">
        <v>728.3</v>
      </c>
      <c r="C26" s="1">
        <v>3282.67</v>
      </c>
      <c r="D26" s="1">
        <v>8766.7999999999993</v>
      </c>
      <c r="E26" s="1">
        <v>285080.30000000005</v>
      </c>
      <c r="F26" s="1">
        <v>9495.1</v>
      </c>
      <c r="G26" s="8">
        <v>288362.97000000003</v>
      </c>
      <c r="I26" s="30" t="s">
        <v>38</v>
      </c>
      <c r="J26" s="23">
        <v>89.027868395806735</v>
      </c>
      <c r="K26" s="23">
        <v>92.388779066398044</v>
      </c>
      <c r="L26" s="23">
        <v>68.997747219223726</v>
      </c>
      <c r="M26" s="23">
        <v>83.272219382225799</v>
      </c>
      <c r="N26" s="18">
        <v>83.175033459297765</v>
      </c>
    </row>
    <row r="27" spans="1:14" x14ac:dyDescent="0.4">
      <c r="A27" s="7" t="s">
        <v>22</v>
      </c>
      <c r="B27" s="1">
        <v>7492</v>
      </c>
      <c r="C27" s="1">
        <v>247717.15000000008</v>
      </c>
      <c r="D27" s="1">
        <v>2.8</v>
      </c>
      <c r="E27" s="1">
        <v>5</v>
      </c>
      <c r="F27" s="1">
        <v>7494.8</v>
      </c>
      <c r="G27" s="8">
        <v>247722.15000000008</v>
      </c>
      <c r="I27" s="30" t="s">
        <v>39</v>
      </c>
      <c r="J27" s="23">
        <v>99.339992491750792</v>
      </c>
      <c r="K27" s="23">
        <v>103.07456795163988</v>
      </c>
      <c r="L27" s="23">
        <v>0</v>
      </c>
      <c r="M27" s="23">
        <v>92.503962373463025</v>
      </c>
      <c r="N27" s="18">
        <v>94.228710089707732</v>
      </c>
    </row>
    <row r="28" spans="1:14" x14ac:dyDescent="0.4">
      <c r="A28" s="7" t="s">
        <v>21</v>
      </c>
      <c r="B28" s="1">
        <v>5081</v>
      </c>
      <c r="C28" s="1">
        <v>245330</v>
      </c>
      <c r="D28" s="1" t="s">
        <v>341</v>
      </c>
      <c r="E28" s="1" t="s">
        <v>341</v>
      </c>
      <c r="F28" s="1">
        <v>5081</v>
      </c>
      <c r="G28" s="8">
        <v>245330</v>
      </c>
      <c r="I28" s="30" t="s">
        <v>40</v>
      </c>
      <c r="J28" s="23">
        <v>101.31095505432052</v>
      </c>
      <c r="K28" s="23">
        <v>101.21597627416919</v>
      </c>
      <c r="L28" s="23">
        <v>0</v>
      </c>
      <c r="M28" s="23">
        <v>94.463061121710751</v>
      </c>
      <c r="N28" s="18">
        <v>95.028106401627966</v>
      </c>
    </row>
    <row r="29" spans="1:14" x14ac:dyDescent="0.4">
      <c r="A29" s="7" t="s">
        <v>28</v>
      </c>
      <c r="B29" s="1">
        <v>9446.7000000000007</v>
      </c>
      <c r="C29" s="1">
        <v>228074</v>
      </c>
      <c r="D29" s="1" t="s">
        <v>341</v>
      </c>
      <c r="E29" s="1" t="s">
        <v>341</v>
      </c>
      <c r="F29" s="1">
        <v>9446.7000000000007</v>
      </c>
      <c r="G29" s="8">
        <v>228074</v>
      </c>
      <c r="I29" s="30" t="s">
        <v>41</v>
      </c>
      <c r="J29" s="23">
        <v>102.02154730152077</v>
      </c>
      <c r="K29" s="23">
        <v>101.74024581730804</v>
      </c>
      <c r="L29" s="23">
        <v>99.285352896534263</v>
      </c>
      <c r="M29" s="23">
        <v>103.28897028092068</v>
      </c>
      <c r="N29" s="18">
        <v>101.22002627862494</v>
      </c>
    </row>
    <row r="30" spans="1:14" x14ac:dyDescent="0.4">
      <c r="A30" s="7" t="s">
        <v>23</v>
      </c>
      <c r="B30" s="1">
        <v>12810.3</v>
      </c>
      <c r="C30" s="1">
        <v>202640.63</v>
      </c>
      <c r="D30" s="1" t="s">
        <v>341</v>
      </c>
      <c r="E30" s="1" t="s">
        <v>341</v>
      </c>
      <c r="F30" s="1">
        <v>12810.3</v>
      </c>
      <c r="G30" s="8">
        <v>202640.63</v>
      </c>
      <c r="I30" s="30" t="s">
        <v>42</v>
      </c>
      <c r="J30" s="23">
        <v>101.03230758938896</v>
      </c>
      <c r="K30" s="23">
        <v>103.03831116388098</v>
      </c>
      <c r="L30" s="23">
        <v>0</v>
      </c>
      <c r="M30" s="23">
        <v>98.038172742021814</v>
      </c>
      <c r="N30" s="18">
        <v>99.643429560366272</v>
      </c>
    </row>
    <row r="31" spans="1:14" x14ac:dyDescent="0.4">
      <c r="A31" s="7" t="s">
        <v>24</v>
      </c>
      <c r="B31" s="1">
        <v>3495.9</v>
      </c>
      <c r="C31" s="1">
        <v>28401.719999999972</v>
      </c>
      <c r="D31" s="1">
        <v>16526.8</v>
      </c>
      <c r="E31" s="1">
        <v>130021</v>
      </c>
      <c r="F31" s="1">
        <v>20022.7</v>
      </c>
      <c r="G31" s="8">
        <v>158422.71999999997</v>
      </c>
      <c r="I31" s="30" t="s">
        <v>43</v>
      </c>
      <c r="J31" s="23">
        <v>73.358041343894385</v>
      </c>
      <c r="K31" s="23">
        <v>0</v>
      </c>
      <c r="L31" s="23">
        <v>0</v>
      </c>
      <c r="M31" s="23">
        <v>68.313996138996146</v>
      </c>
      <c r="N31" s="18">
        <v>68.267650233897086</v>
      </c>
    </row>
    <row r="32" spans="1:14" x14ac:dyDescent="0.4">
      <c r="A32" s="7" t="s">
        <v>25</v>
      </c>
      <c r="B32" s="1">
        <v>2217.1</v>
      </c>
      <c r="C32" s="1">
        <v>46250.94000000001</v>
      </c>
      <c r="D32" s="1">
        <v>4737.3999999999996</v>
      </c>
      <c r="E32" s="1">
        <v>55504.500000000007</v>
      </c>
      <c r="F32" s="1">
        <v>6954.5</v>
      </c>
      <c r="G32" s="8">
        <v>101755.44</v>
      </c>
      <c r="I32" s="30" t="s">
        <v>44</v>
      </c>
      <c r="J32" s="23">
        <v>70.024349048038374</v>
      </c>
      <c r="K32" s="23">
        <v>0</v>
      </c>
      <c r="L32" s="23">
        <v>0</v>
      </c>
      <c r="M32" s="23">
        <v>66.25</v>
      </c>
      <c r="N32" s="18">
        <v>0</v>
      </c>
    </row>
    <row r="33" spans="1:14" x14ac:dyDescent="0.4">
      <c r="A33" s="7" t="s">
        <v>27</v>
      </c>
      <c r="B33" s="1">
        <v>971.9</v>
      </c>
      <c r="C33" s="1">
        <v>25721.559999999998</v>
      </c>
      <c r="D33" s="1">
        <v>532</v>
      </c>
      <c r="E33" s="1">
        <v>10241</v>
      </c>
      <c r="F33" s="1">
        <v>1503.9</v>
      </c>
      <c r="G33" s="8">
        <v>35962.559999999998</v>
      </c>
      <c r="I33" s="30" t="s">
        <v>45</v>
      </c>
      <c r="J33" s="23">
        <v>75.106834340561676</v>
      </c>
      <c r="K33" s="23">
        <v>0</v>
      </c>
      <c r="L33" s="23">
        <v>0</v>
      </c>
      <c r="M33" s="23">
        <v>68.51973684210526</v>
      </c>
      <c r="N33" s="18">
        <v>67.668918918918919</v>
      </c>
    </row>
    <row r="34" spans="1:14" x14ac:dyDescent="0.4">
      <c r="A34" s="7" t="s">
        <v>26</v>
      </c>
      <c r="B34" s="1">
        <v>1229.4000000000001</v>
      </c>
      <c r="C34" s="1">
        <v>12731</v>
      </c>
      <c r="D34" s="1">
        <v>117.6</v>
      </c>
      <c r="E34" s="1">
        <v>2536.8000000000002</v>
      </c>
      <c r="F34" s="1">
        <v>1347</v>
      </c>
      <c r="G34" s="8">
        <v>15267.8</v>
      </c>
      <c r="I34" s="30" t="s">
        <v>46</v>
      </c>
      <c r="J34" s="23">
        <v>69.396913257298323</v>
      </c>
      <c r="K34" s="23">
        <v>0</v>
      </c>
      <c r="L34" s="23">
        <v>0</v>
      </c>
      <c r="M34" s="23">
        <v>68.206470028544246</v>
      </c>
      <c r="N34" s="18">
        <v>0</v>
      </c>
    </row>
    <row r="35" spans="1:14" ht="19.5" thickBot="1" x14ac:dyDescent="0.45">
      <c r="A35" s="7" t="s">
        <v>361</v>
      </c>
      <c r="B35" s="1">
        <v>1058.5</v>
      </c>
      <c r="C35" s="1">
        <v>12702</v>
      </c>
      <c r="D35" s="1" t="s">
        <v>341</v>
      </c>
      <c r="E35" s="1" t="s">
        <v>341</v>
      </c>
      <c r="F35" s="1">
        <v>1058.5</v>
      </c>
      <c r="G35" s="8">
        <v>12702</v>
      </c>
      <c r="I35" s="17" t="s">
        <v>47</v>
      </c>
      <c r="J35" s="12">
        <v>99.309048352507148</v>
      </c>
      <c r="K35" s="12">
        <v>101.86382658244032</v>
      </c>
      <c r="L35" s="12">
        <v>79.022502485739693</v>
      </c>
      <c r="M35" s="12">
        <v>92.59671387860476</v>
      </c>
      <c r="N35" s="26">
        <v>95.988071213767029</v>
      </c>
    </row>
    <row r="36" spans="1:14" x14ac:dyDescent="0.4">
      <c r="A36" s="7" t="s">
        <v>29</v>
      </c>
      <c r="B36" s="1">
        <v>500.4</v>
      </c>
      <c r="C36" s="1">
        <v>8283.0999999999985</v>
      </c>
      <c r="D36" s="1" t="s">
        <v>341</v>
      </c>
      <c r="E36" s="1" t="s">
        <v>341</v>
      </c>
      <c r="F36" s="1">
        <v>500.4</v>
      </c>
      <c r="G36" s="8">
        <v>8283.0999999999985</v>
      </c>
    </row>
    <row r="37" spans="1:14" ht="19.5" thickBot="1" x14ac:dyDescent="0.45">
      <c r="A37" s="7" t="s">
        <v>335</v>
      </c>
      <c r="B37" s="1">
        <v>420</v>
      </c>
      <c r="C37" s="1">
        <v>7140</v>
      </c>
      <c r="D37" s="1" t="s">
        <v>341</v>
      </c>
      <c r="E37" s="1" t="s">
        <v>341</v>
      </c>
      <c r="F37" s="1">
        <v>420</v>
      </c>
      <c r="G37" s="8">
        <v>7140</v>
      </c>
    </row>
    <row r="38" spans="1:14" ht="18" customHeight="1" x14ac:dyDescent="0.4">
      <c r="A38" s="7" t="s">
        <v>336</v>
      </c>
      <c r="B38" s="1">
        <v>199</v>
      </c>
      <c r="C38" s="1">
        <v>4975</v>
      </c>
      <c r="D38" s="1" t="s">
        <v>341</v>
      </c>
      <c r="E38" s="1" t="s">
        <v>341</v>
      </c>
      <c r="F38" s="1">
        <v>199</v>
      </c>
      <c r="G38" s="8">
        <v>4975</v>
      </c>
      <c r="I38" s="161" t="s">
        <v>316</v>
      </c>
      <c r="J38" s="162"/>
      <c r="K38" s="162"/>
      <c r="L38" s="162"/>
      <c r="M38" s="163"/>
    </row>
    <row r="39" spans="1:14" x14ac:dyDescent="0.4">
      <c r="A39" s="7" t="s">
        <v>362</v>
      </c>
      <c r="B39" s="1">
        <v>27</v>
      </c>
      <c r="C39" s="1">
        <v>4779</v>
      </c>
      <c r="D39" s="1" t="s">
        <v>341</v>
      </c>
      <c r="E39" s="1" t="s">
        <v>341</v>
      </c>
      <c r="F39" s="1">
        <v>27</v>
      </c>
      <c r="G39" s="8">
        <v>4779</v>
      </c>
      <c r="I39" s="164"/>
      <c r="J39" s="165"/>
      <c r="K39" s="165"/>
      <c r="L39" s="165"/>
      <c r="M39" s="166"/>
    </row>
    <row r="40" spans="1:14" ht="19.5" thickBot="1" x14ac:dyDescent="0.45">
      <c r="A40" s="7" t="s">
        <v>34</v>
      </c>
      <c r="B40" s="1">
        <v>1535.1</v>
      </c>
      <c r="C40" s="1">
        <v>3567.1000000000004</v>
      </c>
      <c r="D40" s="1" t="s">
        <v>341</v>
      </c>
      <c r="E40" s="1" t="s">
        <v>341</v>
      </c>
      <c r="F40" s="1">
        <v>1535.1</v>
      </c>
      <c r="G40" s="8">
        <v>3567.1000000000004</v>
      </c>
      <c r="I40" s="167"/>
      <c r="J40" s="168"/>
      <c r="K40" s="168"/>
      <c r="L40" s="168"/>
      <c r="M40" s="169"/>
    </row>
    <row r="41" spans="1:14" x14ac:dyDescent="0.4">
      <c r="A41" s="7" t="s">
        <v>33</v>
      </c>
      <c r="B41" s="1">
        <v>51.2</v>
      </c>
      <c r="C41" s="1">
        <v>2498</v>
      </c>
      <c r="D41" s="1" t="s">
        <v>341</v>
      </c>
      <c r="E41" s="1" t="s">
        <v>341</v>
      </c>
      <c r="F41" s="1">
        <v>51.2</v>
      </c>
      <c r="G41" s="8">
        <v>2498</v>
      </c>
      <c r="I41" s="181" t="s">
        <v>35</v>
      </c>
      <c r="J41" s="76" t="s">
        <v>36</v>
      </c>
      <c r="K41" s="76"/>
      <c r="L41" s="76" t="s">
        <v>53</v>
      </c>
      <c r="M41" s="77"/>
    </row>
    <row r="42" spans="1:14" x14ac:dyDescent="0.4">
      <c r="A42" s="7" t="s">
        <v>347</v>
      </c>
      <c r="B42" s="1">
        <v>154.6</v>
      </c>
      <c r="C42" s="1">
        <v>1855.2</v>
      </c>
      <c r="D42" s="1" t="s">
        <v>341</v>
      </c>
      <c r="E42" s="1" t="s">
        <v>341</v>
      </c>
      <c r="F42" s="1">
        <v>154.6</v>
      </c>
      <c r="G42" s="8">
        <v>1855.2</v>
      </c>
      <c r="I42" s="182"/>
      <c r="J42" s="60">
        <v>2025</v>
      </c>
      <c r="K42" s="60">
        <v>2026</v>
      </c>
      <c r="L42" s="60">
        <v>2025</v>
      </c>
      <c r="M42" s="22">
        <v>2026</v>
      </c>
    </row>
    <row r="43" spans="1:14" x14ac:dyDescent="0.4">
      <c r="A43" s="7" t="s">
        <v>309</v>
      </c>
      <c r="B43" s="1">
        <v>93.1</v>
      </c>
      <c r="C43" s="1">
        <v>407.9</v>
      </c>
      <c r="D43" s="1" t="s">
        <v>341</v>
      </c>
      <c r="E43" s="1" t="s">
        <v>341</v>
      </c>
      <c r="F43" s="1">
        <v>93.1</v>
      </c>
      <c r="G43" s="8">
        <v>407.9</v>
      </c>
      <c r="I43" s="30" t="s">
        <v>38</v>
      </c>
      <c r="J43" s="20">
        <v>3492.6</v>
      </c>
      <c r="K43" s="20">
        <v>2844</v>
      </c>
      <c r="L43" s="19">
        <v>18.669538309568797</v>
      </c>
      <c r="M43" s="25">
        <v>26.878609177215182</v>
      </c>
    </row>
    <row r="44" spans="1:14" x14ac:dyDescent="0.4">
      <c r="A44" s="7" t="s">
        <v>31</v>
      </c>
      <c r="B44" s="1">
        <v>206.5</v>
      </c>
      <c r="C44" s="1">
        <v>331</v>
      </c>
      <c r="D44" s="1" t="s">
        <v>341</v>
      </c>
      <c r="E44" s="1" t="s">
        <v>341</v>
      </c>
      <c r="F44" s="1">
        <v>206.5</v>
      </c>
      <c r="G44" s="8">
        <v>331</v>
      </c>
      <c r="I44" s="30" t="s">
        <v>39</v>
      </c>
      <c r="J44" s="20">
        <v>18291.400000000001</v>
      </c>
      <c r="K44" s="20">
        <v>9142.5</v>
      </c>
      <c r="L44" s="19">
        <v>17.888950271712382</v>
      </c>
      <c r="M44" s="25">
        <v>26.551227071369965</v>
      </c>
    </row>
    <row r="45" spans="1:14" x14ac:dyDescent="0.4">
      <c r="A45" s="7" t="s">
        <v>333</v>
      </c>
      <c r="B45" s="1">
        <v>51.3</v>
      </c>
      <c r="C45" s="1">
        <v>256.5</v>
      </c>
      <c r="D45" s="1" t="s">
        <v>341</v>
      </c>
      <c r="E45" s="1" t="s">
        <v>341</v>
      </c>
      <c r="F45" s="1">
        <v>51.3</v>
      </c>
      <c r="G45" s="8">
        <v>256.5</v>
      </c>
      <c r="I45" s="30" t="s">
        <v>40</v>
      </c>
      <c r="J45" s="20">
        <v>22714.3</v>
      </c>
      <c r="K45" s="20">
        <v>33604.6</v>
      </c>
      <c r="L45" s="19">
        <v>21.295395191575345</v>
      </c>
      <c r="M45" s="25">
        <v>30.097728272319859</v>
      </c>
    </row>
    <row r="46" spans="1:14" x14ac:dyDescent="0.4">
      <c r="A46" s="7" t="s">
        <v>312</v>
      </c>
      <c r="B46" s="1">
        <v>63.8</v>
      </c>
      <c r="C46" s="1">
        <v>215</v>
      </c>
      <c r="D46" s="1" t="s">
        <v>341</v>
      </c>
      <c r="E46" s="1" t="s">
        <v>341</v>
      </c>
      <c r="F46" s="1">
        <v>63.8</v>
      </c>
      <c r="G46" s="8">
        <v>215</v>
      </c>
      <c r="I46" s="30" t="s">
        <v>41</v>
      </c>
      <c r="J46" s="20">
        <v>70989.8</v>
      </c>
      <c r="K46" s="20">
        <v>33343.199999999997</v>
      </c>
      <c r="L46" s="19">
        <v>21.058770562813248</v>
      </c>
      <c r="M46" s="25">
        <v>30.235853217447637</v>
      </c>
    </row>
    <row r="47" spans="1:14" x14ac:dyDescent="0.4">
      <c r="A47" s="7" t="s">
        <v>331</v>
      </c>
      <c r="B47" s="1">
        <v>1668.5</v>
      </c>
      <c r="C47" s="1">
        <v>165.85</v>
      </c>
      <c r="D47" s="1" t="s">
        <v>341</v>
      </c>
      <c r="E47" s="1" t="s">
        <v>341</v>
      </c>
      <c r="F47" s="1">
        <v>1668.5</v>
      </c>
      <c r="G47" s="8">
        <v>165.85</v>
      </c>
      <c r="I47" s="30" t="s">
        <v>42</v>
      </c>
      <c r="J47" s="20">
        <v>436752.3</v>
      </c>
      <c r="K47" s="20">
        <v>89006.3</v>
      </c>
      <c r="L47" s="19">
        <v>21.737541634010846</v>
      </c>
      <c r="M47" s="25">
        <v>30.129872975283796</v>
      </c>
    </row>
    <row r="48" spans="1:14" x14ac:dyDescent="0.4">
      <c r="A48" s="7" t="s">
        <v>363</v>
      </c>
      <c r="B48" s="1">
        <v>25.3</v>
      </c>
      <c r="C48" s="1">
        <v>115.9</v>
      </c>
      <c r="D48" s="1" t="s">
        <v>341</v>
      </c>
      <c r="E48" s="1" t="s">
        <v>341</v>
      </c>
      <c r="F48" s="1">
        <v>25.3</v>
      </c>
      <c r="G48" s="8">
        <v>115.9</v>
      </c>
      <c r="I48" s="30" t="s">
        <v>43</v>
      </c>
      <c r="J48" s="20">
        <v>59090.9</v>
      </c>
      <c r="K48" s="20">
        <v>86478.7</v>
      </c>
      <c r="L48" s="19">
        <v>19.624100276015433</v>
      </c>
      <c r="M48" s="25">
        <v>30.351294717658792</v>
      </c>
    </row>
    <row r="49" spans="1:13" x14ac:dyDescent="0.4">
      <c r="A49" s="7" t="s">
        <v>364</v>
      </c>
      <c r="B49" s="1">
        <v>9.9</v>
      </c>
      <c r="C49" s="1">
        <v>90</v>
      </c>
      <c r="D49" s="1" t="s">
        <v>341</v>
      </c>
      <c r="E49" s="1" t="s">
        <v>341</v>
      </c>
      <c r="F49" s="1">
        <v>9.9</v>
      </c>
      <c r="G49" s="8">
        <v>90</v>
      </c>
      <c r="I49" s="30" t="s">
        <v>44</v>
      </c>
      <c r="J49" s="20">
        <v>23679.1</v>
      </c>
      <c r="K49" s="20">
        <v>21565</v>
      </c>
      <c r="L49" s="19">
        <v>19.44395266289683</v>
      </c>
      <c r="M49" s="25">
        <v>27.096443148620445</v>
      </c>
    </row>
    <row r="50" spans="1:13" x14ac:dyDescent="0.4">
      <c r="A50" s="7" t="s">
        <v>30</v>
      </c>
      <c r="B50" s="1">
        <v>12.7</v>
      </c>
      <c r="C50" s="1">
        <v>51.1</v>
      </c>
      <c r="D50" s="1" t="s">
        <v>341</v>
      </c>
      <c r="E50" s="1" t="s">
        <v>341</v>
      </c>
      <c r="F50" s="1">
        <v>12.7</v>
      </c>
      <c r="G50" s="8">
        <v>51.1</v>
      </c>
      <c r="I50" s="30" t="s">
        <v>45</v>
      </c>
      <c r="J50" s="20">
        <v>8508.2000000000007</v>
      </c>
      <c r="K50" s="20">
        <v>5932.3</v>
      </c>
      <c r="L50" s="19">
        <v>19.269035753743442</v>
      </c>
      <c r="M50" s="25">
        <v>27.436436205181799</v>
      </c>
    </row>
    <row r="51" spans="1:13" x14ac:dyDescent="0.4">
      <c r="A51" s="7" t="s">
        <v>365</v>
      </c>
      <c r="B51" s="1">
        <v>35</v>
      </c>
      <c r="C51" s="1">
        <v>35</v>
      </c>
      <c r="D51" s="1" t="s">
        <v>341</v>
      </c>
      <c r="E51" s="1" t="s">
        <v>341</v>
      </c>
      <c r="F51" s="1">
        <v>35</v>
      </c>
      <c r="G51" s="8">
        <v>35</v>
      </c>
      <c r="I51" s="30" t="s">
        <v>46</v>
      </c>
      <c r="J51" s="20">
        <v>7216.4</v>
      </c>
      <c r="K51" s="20">
        <v>3883.9</v>
      </c>
      <c r="L51" s="19">
        <v>20.922044232581342</v>
      </c>
      <c r="M51" s="25">
        <v>30.676887793197558</v>
      </c>
    </row>
    <row r="52" spans="1:13" ht="19.5" thickBot="1" x14ac:dyDescent="0.45">
      <c r="A52" s="7" t="s">
        <v>366</v>
      </c>
      <c r="B52" s="1">
        <v>3.3</v>
      </c>
      <c r="C52" s="1">
        <v>15</v>
      </c>
      <c r="D52" s="1" t="s">
        <v>341</v>
      </c>
      <c r="E52" s="1" t="s">
        <v>341</v>
      </c>
      <c r="F52" s="1">
        <v>3.3</v>
      </c>
      <c r="G52" s="8">
        <v>15</v>
      </c>
      <c r="I52" s="29" t="s">
        <v>47</v>
      </c>
      <c r="J52" s="16">
        <v>650735</v>
      </c>
      <c r="K52" s="16">
        <v>285800.5</v>
      </c>
      <c r="L52" s="28">
        <v>21.206721755399656</v>
      </c>
      <c r="M52" s="15">
        <v>29.781265370424435</v>
      </c>
    </row>
    <row r="53" spans="1:13" x14ac:dyDescent="0.4">
      <c r="A53" s="7" t="s">
        <v>367</v>
      </c>
      <c r="B53" s="1">
        <v>27</v>
      </c>
      <c r="C53" s="1">
        <v>13.5</v>
      </c>
      <c r="D53" s="1" t="s">
        <v>341</v>
      </c>
      <c r="E53" s="1" t="s">
        <v>341</v>
      </c>
      <c r="F53" s="1">
        <v>27</v>
      </c>
      <c r="G53" s="8">
        <v>13.5</v>
      </c>
    </row>
    <row r="54" spans="1:13" ht="19.5" thickBot="1" x14ac:dyDescent="0.45">
      <c r="A54" s="9" t="s">
        <v>368</v>
      </c>
      <c r="B54" s="10">
        <v>15</v>
      </c>
      <c r="C54" s="10">
        <v>7.5</v>
      </c>
      <c r="D54" s="10" t="s">
        <v>341</v>
      </c>
      <c r="E54" s="10" t="s">
        <v>341</v>
      </c>
      <c r="F54" s="10">
        <v>15</v>
      </c>
      <c r="G54" s="11">
        <v>7.5</v>
      </c>
    </row>
    <row r="55" spans="1:13" ht="18" customHeight="1" x14ac:dyDescent="0.4">
      <c r="I55" s="161" t="s">
        <v>317</v>
      </c>
      <c r="J55" s="162"/>
      <c r="K55" s="162"/>
      <c r="L55" s="162"/>
      <c r="M55" s="163"/>
    </row>
    <row r="56" spans="1:13" x14ac:dyDescent="0.4">
      <c r="I56" s="164"/>
      <c r="J56" s="165"/>
      <c r="K56" s="165"/>
      <c r="L56" s="165"/>
      <c r="M56" s="166"/>
    </row>
    <row r="57" spans="1:13" ht="15" customHeight="1" thickBot="1" x14ac:dyDescent="0.45">
      <c r="I57" s="167"/>
      <c r="J57" s="168"/>
      <c r="K57" s="168"/>
      <c r="L57" s="168"/>
      <c r="M57" s="169"/>
    </row>
    <row r="58" spans="1:13" ht="15" customHeight="1" x14ac:dyDescent="0.4">
      <c r="I58" s="181" t="s">
        <v>35</v>
      </c>
      <c r="J58" s="76" t="s">
        <v>36</v>
      </c>
      <c r="K58" s="76"/>
      <c r="L58" s="76" t="s">
        <v>54</v>
      </c>
      <c r="M58" s="77"/>
    </row>
    <row r="59" spans="1:13" ht="18.95" customHeight="1" x14ac:dyDescent="0.4">
      <c r="I59" s="182"/>
      <c r="J59" s="60">
        <v>2025</v>
      </c>
      <c r="K59" s="60">
        <v>2026</v>
      </c>
      <c r="L59" s="60">
        <v>2025</v>
      </c>
      <c r="M59" s="22">
        <v>2026</v>
      </c>
    </row>
    <row r="60" spans="1:13" ht="18.95" customHeight="1" x14ac:dyDescent="0.4">
      <c r="I60" s="30" t="s">
        <v>38</v>
      </c>
      <c r="J60" s="20">
        <v>80542.100000000006</v>
      </c>
      <c r="K60" s="20">
        <v>158734.6</v>
      </c>
      <c r="L60" s="19">
        <v>22.707869077165846</v>
      </c>
      <c r="M60" s="25">
        <v>27.960003301107673</v>
      </c>
    </row>
    <row r="61" spans="1:13" ht="18.95" customHeight="1" x14ac:dyDescent="0.4">
      <c r="I61" s="30" t="s">
        <v>39</v>
      </c>
      <c r="J61" s="20">
        <v>65969.899999999994</v>
      </c>
      <c r="K61" s="20">
        <v>9740.7999999999993</v>
      </c>
      <c r="L61" s="19">
        <v>19.481236442680718</v>
      </c>
      <c r="M61" s="25">
        <v>29.401898612023587</v>
      </c>
    </row>
    <row r="62" spans="1:13" ht="18.95" customHeight="1" x14ac:dyDescent="0.4">
      <c r="I62" s="30" t="s">
        <v>40</v>
      </c>
      <c r="J62" s="20">
        <v>49391.6</v>
      </c>
      <c r="K62" s="20">
        <v>506919.5</v>
      </c>
      <c r="L62" s="19">
        <v>25.412096388859656</v>
      </c>
      <c r="M62" s="25">
        <v>36.217491763485114</v>
      </c>
    </row>
    <row r="63" spans="1:13" ht="18.95" customHeight="1" x14ac:dyDescent="0.4">
      <c r="I63" s="30" t="s">
        <v>41</v>
      </c>
      <c r="J63" s="20">
        <v>199354</v>
      </c>
      <c r="K63" s="20">
        <v>417370.5</v>
      </c>
      <c r="L63" s="19">
        <v>23.91814231969261</v>
      </c>
      <c r="M63" s="25">
        <v>36.488773284168388</v>
      </c>
    </row>
    <row r="64" spans="1:13" ht="18.95" customHeight="1" x14ac:dyDescent="0.4">
      <c r="I64" s="30" t="s">
        <v>42</v>
      </c>
      <c r="J64" s="20">
        <v>263432.2</v>
      </c>
      <c r="K64" s="20">
        <v>194933.6</v>
      </c>
      <c r="L64" s="19">
        <v>23.677895276279845</v>
      </c>
      <c r="M64" s="25">
        <v>35.893390416018633</v>
      </c>
    </row>
    <row r="65" spans="9:13" ht="18.95" customHeight="1" x14ac:dyDescent="0.4">
      <c r="I65" s="30" t="s">
        <v>43</v>
      </c>
      <c r="J65" s="20">
        <v>20757.7</v>
      </c>
      <c r="K65" s="20">
        <v>17333.8</v>
      </c>
      <c r="L65" s="19">
        <v>23.310595875265562</v>
      </c>
      <c r="M65" s="25">
        <v>30.771910025499327</v>
      </c>
    </row>
    <row r="66" spans="9:13" ht="18.95" customHeight="1" x14ac:dyDescent="0.4">
      <c r="I66" s="30" t="s">
        <v>44</v>
      </c>
      <c r="J66" s="20">
        <v>5426.9</v>
      </c>
      <c r="K66" s="20">
        <v>5247.3</v>
      </c>
      <c r="L66" s="19">
        <v>23.298116420055653</v>
      </c>
      <c r="M66" s="25">
        <v>30.988937167686238</v>
      </c>
    </row>
    <row r="67" spans="9:13" ht="18.95" customHeight="1" x14ac:dyDescent="0.4">
      <c r="I67" s="30" t="s">
        <v>45</v>
      </c>
      <c r="J67" s="20">
        <v>3381.2</v>
      </c>
      <c r="K67" s="20">
        <v>4165.3</v>
      </c>
      <c r="L67" s="19">
        <v>23.76969123388146</v>
      </c>
      <c r="M67" s="25">
        <v>32.196995174417204</v>
      </c>
    </row>
    <row r="68" spans="9:13" ht="18.95" customHeight="1" x14ac:dyDescent="0.4">
      <c r="I68" s="30" t="s">
        <v>46</v>
      </c>
      <c r="J68" s="20">
        <v>5309.5</v>
      </c>
      <c r="K68" s="20">
        <v>1487.2</v>
      </c>
      <c r="L68" s="19">
        <v>25.763085036255767</v>
      </c>
      <c r="M68" s="25">
        <v>32.619990586336733</v>
      </c>
    </row>
    <row r="69" spans="9:13" ht="18.95" customHeight="1" thickBot="1" x14ac:dyDescent="0.45">
      <c r="I69" s="29" t="s">
        <v>47</v>
      </c>
      <c r="J69" s="16">
        <v>693565.1</v>
      </c>
      <c r="K69" s="16">
        <v>1315932.6000000001</v>
      </c>
      <c r="L69" s="28">
        <v>23.361074907027447</v>
      </c>
      <c r="M69" s="15">
        <v>35.099640443590864</v>
      </c>
    </row>
    <row r="70" spans="9:13" ht="18.95" customHeight="1" x14ac:dyDescent="0.4"/>
    <row r="71" spans="9:13" ht="18.95" customHeight="1" x14ac:dyDescent="0.4"/>
    <row r="72" spans="9:13" ht="18.95" customHeight="1" x14ac:dyDescent="0.4"/>
  </sheetData>
  <mergeCells count="9">
    <mergeCell ref="I5:M7"/>
    <mergeCell ref="A5:G7"/>
    <mergeCell ref="A8:A9"/>
    <mergeCell ref="I8:I9"/>
    <mergeCell ref="I58:I59"/>
    <mergeCell ref="I41:I42"/>
    <mergeCell ref="I55:M57"/>
    <mergeCell ref="I22:N24"/>
    <mergeCell ref="I38:M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41761-5B3D-424D-8422-CA2B908B6212}">
  <sheetPr>
    <tabColor theme="2"/>
  </sheetPr>
  <dimension ref="A1:F35"/>
  <sheetViews>
    <sheetView workbookViewId="0">
      <selection activeCell="A5" sqref="A5:F35"/>
    </sheetView>
  </sheetViews>
  <sheetFormatPr baseColWidth="10" defaultRowHeight="18.75" x14ac:dyDescent="0.4"/>
  <cols>
    <col min="1" max="1" width="13.6640625" bestFit="1" customWidth="1"/>
    <col min="2" max="2" width="3.21875" bestFit="1" customWidth="1"/>
    <col min="3" max="3" width="13.21875" bestFit="1" customWidth="1"/>
    <col min="4" max="4" width="12.21875" bestFit="1" customWidth="1"/>
    <col min="5" max="5" width="13" bestFit="1" customWidth="1"/>
    <col min="6" max="6" width="14.88671875" bestFit="1" customWidth="1"/>
  </cols>
  <sheetData>
    <row r="1" spans="1:6" ht="16.5" customHeight="1" x14ac:dyDescent="0.4">
      <c r="A1" s="67"/>
      <c r="B1" s="68"/>
      <c r="C1" s="68"/>
      <c r="D1" s="68"/>
      <c r="E1" s="68"/>
      <c r="F1" s="69"/>
    </row>
    <row r="2" spans="1:6" ht="16.5" customHeight="1" x14ac:dyDescent="0.4">
      <c r="A2" s="81" t="str">
        <f>'Tabeller fra Fisknytt'!A2</f>
        <v>Fisknytt uke 13 2026</v>
      </c>
      <c r="B2" s="79"/>
      <c r="C2" s="79"/>
      <c r="D2" s="79"/>
      <c r="E2" s="79"/>
      <c r="F2" s="80"/>
    </row>
    <row r="3" spans="1:6" ht="17.25" customHeight="1" thickBot="1" x14ac:dyDescent="0.45">
      <c r="A3" s="70"/>
      <c r="B3" s="71"/>
      <c r="C3" s="71"/>
      <c r="D3" s="71"/>
      <c r="E3" s="71"/>
      <c r="F3" s="72"/>
    </row>
    <row r="4" spans="1:6" ht="19.5" thickBot="1" x14ac:dyDescent="0.45"/>
    <row r="5" spans="1:6" x14ac:dyDescent="0.4">
      <c r="A5" s="95" t="s">
        <v>352</v>
      </c>
      <c r="B5" s="96"/>
      <c r="C5" s="96"/>
      <c r="D5" s="96"/>
      <c r="E5" s="96"/>
      <c r="F5" s="97"/>
    </row>
    <row r="6" spans="1:6" x14ac:dyDescent="0.4">
      <c r="A6" s="98" t="s">
        <v>318</v>
      </c>
      <c r="B6" s="99"/>
      <c r="C6" s="99"/>
      <c r="D6" s="99"/>
      <c r="E6" s="99"/>
      <c r="F6" s="100"/>
    </row>
    <row r="7" spans="1:6" ht="19.5" thickBot="1" x14ac:dyDescent="0.45">
      <c r="A7" s="85"/>
      <c r="B7" s="86"/>
      <c r="C7" s="86"/>
      <c r="D7" s="86"/>
      <c r="E7" s="86"/>
      <c r="F7" s="87"/>
    </row>
    <row r="8" spans="1:6" x14ac:dyDescent="0.4">
      <c r="A8" s="82" t="s">
        <v>35</v>
      </c>
      <c r="B8" s="83" t="s">
        <v>55</v>
      </c>
      <c r="C8" s="83" t="s">
        <v>56</v>
      </c>
      <c r="D8" s="83" t="s">
        <v>57</v>
      </c>
      <c r="E8" s="83" t="s">
        <v>36</v>
      </c>
      <c r="F8" s="84" t="s">
        <v>58</v>
      </c>
    </row>
    <row r="9" spans="1:6" x14ac:dyDescent="0.4">
      <c r="A9" s="88" t="s">
        <v>38</v>
      </c>
      <c r="B9" s="14">
        <v>1</v>
      </c>
      <c r="C9" s="14" t="s">
        <v>6</v>
      </c>
      <c r="D9" s="34">
        <v>40404050.649999954</v>
      </c>
      <c r="E9" s="34">
        <v>684662.2</v>
      </c>
      <c r="F9" s="32">
        <v>59.013117198524988</v>
      </c>
    </row>
    <row r="10" spans="1:6" x14ac:dyDescent="0.4">
      <c r="A10" s="89"/>
      <c r="B10" s="14">
        <v>2</v>
      </c>
      <c r="C10" s="14" t="s">
        <v>11</v>
      </c>
      <c r="D10" s="34">
        <v>14274875.840000002</v>
      </c>
      <c r="E10" s="34">
        <v>185700.4</v>
      </c>
      <c r="F10" s="32">
        <v>76.870463606971242</v>
      </c>
    </row>
    <row r="11" spans="1:6" x14ac:dyDescent="0.4">
      <c r="A11" s="90"/>
      <c r="B11" s="14">
        <v>3</v>
      </c>
      <c r="C11" s="14" t="s">
        <v>10</v>
      </c>
      <c r="D11" s="34">
        <v>3179823.090000005</v>
      </c>
      <c r="E11" s="34">
        <v>159231.70000000001</v>
      </c>
      <c r="F11" s="32">
        <v>19.969786732164543</v>
      </c>
    </row>
    <row r="12" spans="1:6" x14ac:dyDescent="0.4">
      <c r="A12" s="91" t="s">
        <v>39</v>
      </c>
      <c r="B12" s="27">
        <v>1</v>
      </c>
      <c r="C12" s="27" t="s">
        <v>6</v>
      </c>
      <c r="D12" s="35">
        <v>183713811.55000016</v>
      </c>
      <c r="E12" s="35">
        <v>2757893.5</v>
      </c>
      <c r="F12" s="31">
        <v>66.613816505242198</v>
      </c>
    </row>
    <row r="13" spans="1:6" x14ac:dyDescent="0.4">
      <c r="A13" s="92"/>
      <c r="B13" s="27">
        <v>2</v>
      </c>
      <c r="C13" s="27" t="s">
        <v>11</v>
      </c>
      <c r="D13" s="35">
        <v>2842176</v>
      </c>
      <c r="E13" s="35">
        <v>37367</v>
      </c>
      <c r="F13" s="31">
        <v>76.061123451173501</v>
      </c>
    </row>
    <row r="14" spans="1:6" x14ac:dyDescent="0.4">
      <c r="A14" s="93"/>
      <c r="B14" s="27">
        <v>3</v>
      </c>
      <c r="C14" s="27" t="s">
        <v>8</v>
      </c>
      <c r="D14" s="35">
        <v>1841898</v>
      </c>
      <c r="E14" s="35">
        <v>9628.1</v>
      </c>
      <c r="F14" s="31">
        <v>191.30441104683166</v>
      </c>
    </row>
    <row r="15" spans="1:6" x14ac:dyDescent="0.4">
      <c r="A15" s="88" t="s">
        <v>40</v>
      </c>
      <c r="B15" s="14">
        <v>1</v>
      </c>
      <c r="C15" s="14" t="s">
        <v>6</v>
      </c>
      <c r="D15" s="34">
        <v>154341018.85999984</v>
      </c>
      <c r="E15" s="34">
        <v>2295144.4</v>
      </c>
      <c r="F15" s="32">
        <v>67.246757485062744</v>
      </c>
    </row>
    <row r="16" spans="1:6" x14ac:dyDescent="0.4">
      <c r="A16" s="89"/>
      <c r="B16" s="14">
        <v>2</v>
      </c>
      <c r="C16" s="14" t="s">
        <v>10</v>
      </c>
      <c r="D16" s="34">
        <v>13113823.439999996</v>
      </c>
      <c r="E16" s="34">
        <v>506919.5</v>
      </c>
      <c r="F16" s="32">
        <v>25.869636973917942</v>
      </c>
    </row>
    <row r="17" spans="1:6" x14ac:dyDescent="0.4">
      <c r="A17" s="90"/>
      <c r="B17" s="14">
        <v>3</v>
      </c>
      <c r="C17" s="14" t="s">
        <v>19</v>
      </c>
      <c r="D17" s="34">
        <v>2071395</v>
      </c>
      <c r="E17" s="34">
        <v>28257</v>
      </c>
      <c r="F17" s="32">
        <v>73.305552606433807</v>
      </c>
    </row>
    <row r="18" spans="1:6" x14ac:dyDescent="0.4">
      <c r="A18" s="91" t="s">
        <v>41</v>
      </c>
      <c r="B18" s="27">
        <v>1</v>
      </c>
      <c r="C18" s="27" t="s">
        <v>6</v>
      </c>
      <c r="D18" s="35">
        <v>78381022.050000027</v>
      </c>
      <c r="E18" s="35">
        <v>1154950.6000000001</v>
      </c>
      <c r="F18" s="31">
        <v>67.865259388583397</v>
      </c>
    </row>
    <row r="19" spans="1:6" x14ac:dyDescent="0.4">
      <c r="A19" s="92"/>
      <c r="B19" s="27">
        <v>2</v>
      </c>
      <c r="C19" s="27" t="s">
        <v>10</v>
      </c>
      <c r="D19" s="35">
        <v>10879496.010000002</v>
      </c>
      <c r="E19" s="35">
        <v>417434.5</v>
      </c>
      <c r="F19" s="31">
        <v>26.062761966248601</v>
      </c>
    </row>
    <row r="20" spans="1:6" x14ac:dyDescent="0.4">
      <c r="A20" s="93"/>
      <c r="B20" s="27">
        <v>3</v>
      </c>
      <c r="C20" s="27" t="s">
        <v>7</v>
      </c>
      <c r="D20" s="35">
        <v>747337.26000000013</v>
      </c>
      <c r="E20" s="35">
        <v>33366.199999999997</v>
      </c>
      <c r="F20" s="31">
        <v>22.398033339127625</v>
      </c>
    </row>
    <row r="21" spans="1:6" x14ac:dyDescent="0.4">
      <c r="A21" s="88" t="s">
        <v>42</v>
      </c>
      <c r="B21" s="14">
        <v>1</v>
      </c>
      <c r="C21" s="14" t="s">
        <v>6</v>
      </c>
      <c r="D21" s="34">
        <v>132787814.78000006</v>
      </c>
      <c r="E21" s="34">
        <v>1966855</v>
      </c>
      <c r="F21" s="32">
        <v>67.512762649000592</v>
      </c>
    </row>
    <row r="22" spans="1:6" x14ac:dyDescent="0.4">
      <c r="A22" s="89"/>
      <c r="B22" s="14">
        <v>2</v>
      </c>
      <c r="C22" s="14" t="s">
        <v>10</v>
      </c>
      <c r="D22" s="34">
        <v>4970338.1500000004</v>
      </c>
      <c r="E22" s="34">
        <v>194933.6</v>
      </c>
      <c r="F22" s="32">
        <v>25.497595848022097</v>
      </c>
    </row>
    <row r="23" spans="1:6" x14ac:dyDescent="0.4">
      <c r="A23" s="90"/>
      <c r="B23" s="14">
        <v>3</v>
      </c>
      <c r="C23" s="14" t="s">
        <v>7</v>
      </c>
      <c r="D23" s="34">
        <v>1986480.38</v>
      </c>
      <c r="E23" s="34">
        <v>89006.3</v>
      </c>
      <c r="F23" s="32">
        <v>22.318424426136126</v>
      </c>
    </row>
    <row r="24" spans="1:6" x14ac:dyDescent="0.4">
      <c r="A24" s="91" t="s">
        <v>43</v>
      </c>
      <c r="B24" s="27">
        <v>1</v>
      </c>
      <c r="C24" s="27" t="s">
        <v>7</v>
      </c>
      <c r="D24" s="35">
        <v>1944331.7299999995</v>
      </c>
      <c r="E24" s="35">
        <v>86482.8</v>
      </c>
      <c r="F24" s="31">
        <v>22.482293935904011</v>
      </c>
    </row>
    <row r="25" spans="1:6" x14ac:dyDescent="0.4">
      <c r="A25" s="92"/>
      <c r="B25" s="27">
        <v>2</v>
      </c>
      <c r="C25" s="27" t="s">
        <v>6</v>
      </c>
      <c r="D25" s="35">
        <v>1542276.2099999986</v>
      </c>
      <c r="E25" s="35">
        <v>31665.3</v>
      </c>
      <c r="F25" s="31">
        <v>48.705561292645214</v>
      </c>
    </row>
    <row r="26" spans="1:6" x14ac:dyDescent="0.4">
      <c r="A26" s="93"/>
      <c r="B26" s="27">
        <v>3</v>
      </c>
      <c r="C26" s="27" t="s">
        <v>20</v>
      </c>
      <c r="D26" s="35">
        <v>478251.03000000009</v>
      </c>
      <c r="E26" s="35">
        <v>19120.5</v>
      </c>
      <c r="F26" s="31">
        <v>25.012475092178555</v>
      </c>
    </row>
    <row r="27" spans="1:6" x14ac:dyDescent="0.4">
      <c r="A27" s="88" t="s">
        <v>44</v>
      </c>
      <c r="B27" s="14">
        <v>1</v>
      </c>
      <c r="C27" s="14" t="s">
        <v>6</v>
      </c>
      <c r="D27" s="34">
        <v>1025907.3700000002</v>
      </c>
      <c r="E27" s="34">
        <v>21979.4</v>
      </c>
      <c r="F27" s="32">
        <v>46.675858758655842</v>
      </c>
    </row>
    <row r="28" spans="1:6" x14ac:dyDescent="0.4">
      <c r="A28" s="89"/>
      <c r="B28" s="14">
        <v>2</v>
      </c>
      <c r="C28" s="14" t="s">
        <v>7</v>
      </c>
      <c r="D28" s="34">
        <v>432840.58999999991</v>
      </c>
      <c r="E28" s="34">
        <v>21565</v>
      </c>
      <c r="F28" s="32">
        <v>20.071439369348479</v>
      </c>
    </row>
    <row r="29" spans="1:6" x14ac:dyDescent="0.4">
      <c r="A29" s="90"/>
      <c r="B29" s="14">
        <v>3</v>
      </c>
      <c r="C29" s="14" t="s">
        <v>13</v>
      </c>
      <c r="D29" s="34">
        <v>165075.4</v>
      </c>
      <c r="E29" s="34">
        <v>11655.8</v>
      </c>
      <c r="F29" s="32">
        <v>14.162511367731087</v>
      </c>
    </row>
    <row r="30" spans="1:6" x14ac:dyDescent="0.4">
      <c r="A30" s="91" t="s">
        <v>45</v>
      </c>
      <c r="B30" s="27">
        <v>1</v>
      </c>
      <c r="C30" s="27" t="s">
        <v>16</v>
      </c>
      <c r="D30" s="35">
        <v>784766.93</v>
      </c>
      <c r="E30" s="35">
        <v>3468.8</v>
      </c>
      <c r="F30" s="31">
        <v>226.23585389760149</v>
      </c>
    </row>
    <row r="31" spans="1:6" x14ac:dyDescent="0.4">
      <c r="A31" s="92"/>
      <c r="B31" s="27">
        <v>2</v>
      </c>
      <c r="C31" s="27" t="s">
        <v>6</v>
      </c>
      <c r="D31" s="35">
        <v>273113.13</v>
      </c>
      <c r="E31" s="35">
        <v>5496.9</v>
      </c>
      <c r="F31" s="31">
        <v>49.684936964470886</v>
      </c>
    </row>
    <row r="32" spans="1:6" x14ac:dyDescent="0.4">
      <c r="A32" s="93"/>
      <c r="B32" s="27">
        <v>3</v>
      </c>
      <c r="C32" s="27" t="s">
        <v>20</v>
      </c>
      <c r="D32" s="35">
        <v>145748.48000000001</v>
      </c>
      <c r="E32" s="35">
        <v>4200.1000000000004</v>
      </c>
      <c r="F32" s="31">
        <v>34.701192828742172</v>
      </c>
    </row>
    <row r="33" spans="1:6" x14ac:dyDescent="0.4">
      <c r="A33" s="88" t="s">
        <v>46</v>
      </c>
      <c r="B33" s="14">
        <v>1</v>
      </c>
      <c r="C33" s="14" t="s">
        <v>16</v>
      </c>
      <c r="D33" s="34">
        <v>265459.94</v>
      </c>
      <c r="E33" s="34">
        <v>1154.5</v>
      </c>
      <c r="F33" s="32">
        <v>229.93498484192293</v>
      </c>
    </row>
    <row r="34" spans="1:6" x14ac:dyDescent="0.4">
      <c r="A34" s="89"/>
      <c r="B34" s="14">
        <v>2</v>
      </c>
      <c r="C34" s="14" t="s">
        <v>6</v>
      </c>
      <c r="D34" s="34">
        <v>155849.51</v>
      </c>
      <c r="E34" s="34">
        <v>3372.8</v>
      </c>
      <c r="F34" s="32">
        <v>46.207753202087289</v>
      </c>
    </row>
    <row r="35" spans="1:6" ht="19.5" thickBot="1" x14ac:dyDescent="0.45">
      <c r="A35" s="94"/>
      <c r="B35" s="13">
        <v>3</v>
      </c>
      <c r="C35" s="13" t="s">
        <v>20</v>
      </c>
      <c r="D35" s="36">
        <v>93155</v>
      </c>
      <c r="E35" s="36">
        <v>2626.1</v>
      </c>
      <c r="F35" s="33">
        <v>35.4727542743993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3E18-9746-4063-9229-694478950D46}">
  <sheetPr>
    <tabColor theme="5"/>
  </sheetPr>
  <dimension ref="A1:AP67"/>
  <sheetViews>
    <sheetView zoomScaleNormal="100" workbookViewId="0">
      <selection activeCell="J4" sqref="J4"/>
    </sheetView>
  </sheetViews>
  <sheetFormatPr baseColWidth="10" defaultRowHeight="18.75" x14ac:dyDescent="0.4"/>
  <cols>
    <col min="1" max="1" width="12.5546875" style="147" bestFit="1" customWidth="1"/>
    <col min="2" max="2" width="12.77734375" style="147" bestFit="1" customWidth="1"/>
    <col min="3" max="3" width="13.44140625" bestFit="1" customWidth="1"/>
    <col min="4" max="5" width="9.88671875" style="151" bestFit="1" customWidth="1"/>
    <col min="6" max="6" width="9" style="151" bestFit="1" customWidth="1"/>
    <col min="7" max="7" width="6.6640625" bestFit="1" customWidth="1"/>
    <col min="8" max="8" width="13.33203125" style="147" bestFit="1" customWidth="1"/>
    <col min="9" max="9" width="13.44140625" style="147" bestFit="1" customWidth="1"/>
    <col min="10" max="10" width="13.44140625" bestFit="1" customWidth="1"/>
    <col min="11" max="12" width="9.88671875" style="151" bestFit="1" customWidth="1"/>
    <col min="13" max="13" width="9" style="151" bestFit="1" customWidth="1"/>
    <col min="14" max="14" width="6.6640625" bestFit="1" customWidth="1"/>
    <col min="15" max="15" width="6.21875" style="147" bestFit="1" customWidth="1"/>
    <col min="16" max="16" width="15.77734375" style="147" bestFit="1" customWidth="1"/>
    <col min="17" max="17" width="13.44140625" bestFit="1" customWidth="1"/>
    <col min="18" max="20" width="10" style="151" bestFit="1" customWidth="1"/>
    <col min="21" max="21" width="6.6640625" bestFit="1" customWidth="1"/>
    <col min="22" max="22" width="10.109375" style="147" bestFit="1" customWidth="1"/>
    <col min="23" max="23" width="17.5546875" style="147" bestFit="1" customWidth="1"/>
    <col min="24" max="24" width="13.44140625" bestFit="1" customWidth="1"/>
    <col min="25" max="25" width="11" style="151" bestFit="1" customWidth="1"/>
    <col min="26" max="27" width="10" style="151" bestFit="1" customWidth="1"/>
    <col min="28" max="28" width="6.6640625" bestFit="1" customWidth="1"/>
    <col min="29" max="29" width="13.44140625" style="147" bestFit="1" customWidth="1"/>
    <col min="30" max="30" width="14.33203125" style="147" bestFit="1" customWidth="1"/>
    <col min="31" max="31" width="13.44140625" bestFit="1" customWidth="1"/>
    <col min="32" max="33" width="9.88671875" style="151" bestFit="1" customWidth="1"/>
    <col min="34" max="34" width="9" style="151" bestFit="1" customWidth="1"/>
    <col min="35" max="35" width="6.6640625" bestFit="1" customWidth="1"/>
    <col min="36" max="36" width="13.88671875" style="147" bestFit="1" customWidth="1"/>
    <col min="37" max="37" width="16.21875" style="147" bestFit="1" customWidth="1"/>
    <col min="38" max="38" width="13.44140625" bestFit="1" customWidth="1"/>
    <col min="39" max="40" width="9.88671875" style="151" bestFit="1" customWidth="1"/>
    <col min="41" max="41" width="9" style="151" bestFit="1" customWidth="1"/>
    <col min="42" max="42" width="6.6640625" bestFit="1" customWidth="1"/>
  </cols>
  <sheetData>
    <row r="1" spans="1:42" ht="16.5" customHeight="1" x14ac:dyDescent="0.4">
      <c r="A1" s="154"/>
      <c r="B1" s="156"/>
      <c r="C1" s="68"/>
      <c r="D1" s="68"/>
      <c r="E1" s="68"/>
      <c r="F1" s="68"/>
      <c r="G1" s="102"/>
      <c r="K1"/>
      <c r="L1"/>
      <c r="M1"/>
      <c r="R1"/>
      <c r="S1"/>
      <c r="T1"/>
      <c r="Y1"/>
      <c r="Z1"/>
      <c r="AA1"/>
      <c r="AF1"/>
      <c r="AG1"/>
      <c r="AH1"/>
      <c r="AM1"/>
      <c r="AN1"/>
      <c r="AO1"/>
    </row>
    <row r="2" spans="1:42" ht="16.5" customHeight="1" x14ac:dyDescent="0.4">
      <c r="A2" s="157" t="str">
        <f>'Tabeller fra Fisknytt'!A2</f>
        <v>Fisknytt uke 13 2026</v>
      </c>
      <c r="B2" s="152"/>
      <c r="C2" s="79"/>
      <c r="D2" s="79"/>
      <c r="E2" s="79"/>
      <c r="F2" s="79"/>
      <c r="G2" s="106"/>
      <c r="K2"/>
      <c r="L2"/>
      <c r="M2"/>
      <c r="R2"/>
      <c r="S2"/>
      <c r="T2"/>
      <c r="Y2"/>
      <c r="Z2"/>
      <c r="AA2"/>
      <c r="AF2"/>
      <c r="AG2"/>
      <c r="AH2"/>
      <c r="AM2"/>
      <c r="AN2"/>
      <c r="AO2"/>
    </row>
    <row r="3" spans="1:42" ht="17.25" customHeight="1" thickBot="1" x14ac:dyDescent="0.45">
      <c r="A3" s="153"/>
      <c r="B3" s="155"/>
      <c r="C3" s="71"/>
      <c r="D3" s="71"/>
      <c r="E3" s="71"/>
      <c r="F3" s="71"/>
      <c r="G3" s="104"/>
      <c r="K3"/>
      <c r="L3"/>
      <c r="M3"/>
      <c r="R3"/>
      <c r="S3"/>
      <c r="T3"/>
      <c r="Y3"/>
      <c r="Z3"/>
      <c r="AA3"/>
      <c r="AF3"/>
      <c r="AG3"/>
      <c r="AH3"/>
      <c r="AM3"/>
      <c r="AN3"/>
      <c r="AO3"/>
    </row>
    <row r="4" spans="1:42" ht="19.5" thickBot="1" x14ac:dyDescent="0.45">
      <c r="A4" s="184" t="s">
        <v>351</v>
      </c>
      <c r="B4" s="185"/>
      <c r="C4" s="185"/>
      <c r="D4" s="185"/>
      <c r="E4" s="185"/>
      <c r="F4" s="185"/>
      <c r="G4" s="186"/>
      <c r="K4"/>
      <c r="L4"/>
      <c r="M4"/>
      <c r="R4"/>
      <c r="S4"/>
      <c r="T4"/>
      <c r="Y4"/>
      <c r="Z4"/>
      <c r="AA4"/>
      <c r="AF4"/>
      <c r="AG4"/>
      <c r="AH4"/>
      <c r="AM4"/>
      <c r="AN4"/>
      <c r="AO4"/>
    </row>
    <row r="5" spans="1:42" x14ac:dyDescent="0.4">
      <c r="D5"/>
      <c r="E5"/>
      <c r="F5"/>
      <c r="K5"/>
      <c r="L5"/>
      <c r="M5"/>
      <c r="R5"/>
      <c r="S5"/>
      <c r="T5"/>
      <c r="Y5"/>
      <c r="Z5"/>
      <c r="AA5"/>
      <c r="AF5"/>
      <c r="AG5"/>
      <c r="AH5"/>
      <c r="AM5"/>
      <c r="AN5"/>
      <c r="AO5"/>
    </row>
    <row r="6" spans="1:42" x14ac:dyDescent="0.4">
      <c r="D6"/>
      <c r="E6"/>
      <c r="F6"/>
      <c r="K6"/>
      <c r="L6"/>
      <c r="M6"/>
      <c r="R6"/>
      <c r="S6"/>
      <c r="T6"/>
      <c r="Y6"/>
      <c r="Z6"/>
      <c r="AA6"/>
      <c r="AF6"/>
      <c r="AG6"/>
      <c r="AH6"/>
      <c r="AM6"/>
      <c r="AN6"/>
      <c r="AO6"/>
    </row>
    <row r="7" spans="1:42" x14ac:dyDescent="0.4">
      <c r="D7"/>
      <c r="E7"/>
      <c r="F7"/>
      <c r="K7"/>
      <c r="L7"/>
      <c r="M7"/>
      <c r="R7"/>
      <c r="S7"/>
      <c r="T7"/>
      <c r="Y7"/>
      <c r="Z7"/>
      <c r="AA7"/>
      <c r="AF7"/>
      <c r="AG7"/>
      <c r="AH7"/>
      <c r="AM7"/>
      <c r="AN7"/>
      <c r="AO7"/>
    </row>
    <row r="8" spans="1:42" ht="19.5" thickBot="1" x14ac:dyDescent="0.45">
      <c r="A8" s="187" t="s">
        <v>38</v>
      </c>
      <c r="B8" s="187"/>
      <c r="C8" s="187"/>
      <c r="D8" s="187"/>
      <c r="E8" s="187"/>
      <c r="F8" s="187"/>
      <c r="G8" s="187"/>
      <c r="H8" s="183" t="s">
        <v>39</v>
      </c>
      <c r="I8" s="183"/>
      <c r="J8" s="183"/>
      <c r="K8" s="183"/>
      <c r="L8" s="183"/>
      <c r="M8" s="183"/>
      <c r="N8" s="183"/>
      <c r="O8" s="183" t="s">
        <v>40</v>
      </c>
      <c r="P8" s="183"/>
      <c r="Q8" s="183"/>
      <c r="R8" s="183"/>
      <c r="S8" s="183"/>
      <c r="T8" s="183"/>
      <c r="U8" s="183"/>
      <c r="V8" s="183" t="s">
        <v>41</v>
      </c>
      <c r="W8" s="183"/>
      <c r="X8" s="183"/>
      <c r="Y8" s="183"/>
      <c r="Z8" s="183"/>
      <c r="AA8" s="183"/>
      <c r="AB8" s="183"/>
      <c r="AC8" s="183" t="s">
        <v>42</v>
      </c>
      <c r="AD8" s="183"/>
      <c r="AE8" s="183"/>
      <c r="AF8" s="183"/>
      <c r="AG8" s="183"/>
      <c r="AH8" s="183"/>
      <c r="AI8" s="183"/>
      <c r="AJ8" s="183" t="s">
        <v>330</v>
      </c>
      <c r="AK8" s="183"/>
      <c r="AL8" s="183"/>
      <c r="AM8" s="183"/>
      <c r="AN8" s="183"/>
      <c r="AO8" s="183"/>
      <c r="AP8" s="183"/>
    </row>
    <row r="9" spans="1:42" s="147" customFormat="1" ht="19.5" thickBot="1" x14ac:dyDescent="0.45">
      <c r="A9" s="158" t="s">
        <v>35</v>
      </c>
      <c r="B9" s="159" t="s">
        <v>59</v>
      </c>
      <c r="C9" s="159" t="s">
        <v>60</v>
      </c>
      <c r="D9" s="159" t="s">
        <v>61</v>
      </c>
      <c r="E9" s="159" t="s">
        <v>62</v>
      </c>
      <c r="F9" s="159" t="s">
        <v>63</v>
      </c>
      <c r="G9" s="160" t="s">
        <v>64</v>
      </c>
      <c r="H9" s="148" t="s">
        <v>35</v>
      </c>
      <c r="I9" s="149" t="s">
        <v>59</v>
      </c>
      <c r="J9" s="149" t="s">
        <v>60</v>
      </c>
      <c r="K9" s="149" t="s">
        <v>61</v>
      </c>
      <c r="L9" s="149" t="s">
        <v>62</v>
      </c>
      <c r="M9" s="149" t="s">
        <v>63</v>
      </c>
      <c r="N9" s="150" t="s">
        <v>64</v>
      </c>
      <c r="O9" s="148" t="s">
        <v>35</v>
      </c>
      <c r="P9" s="149" t="s">
        <v>59</v>
      </c>
      <c r="Q9" s="149" t="s">
        <v>60</v>
      </c>
      <c r="R9" s="149" t="s">
        <v>61</v>
      </c>
      <c r="S9" s="149" t="s">
        <v>62</v>
      </c>
      <c r="T9" s="149" t="s">
        <v>63</v>
      </c>
      <c r="U9" s="150" t="s">
        <v>64</v>
      </c>
      <c r="V9" s="148" t="s">
        <v>35</v>
      </c>
      <c r="W9" s="149" t="s">
        <v>59</v>
      </c>
      <c r="X9" s="149" t="s">
        <v>60</v>
      </c>
      <c r="Y9" s="149" t="s">
        <v>61</v>
      </c>
      <c r="Z9" s="149" t="s">
        <v>62</v>
      </c>
      <c r="AA9" s="149" t="s">
        <v>63</v>
      </c>
      <c r="AB9" s="150" t="s">
        <v>64</v>
      </c>
      <c r="AC9" s="148" t="s">
        <v>35</v>
      </c>
      <c r="AD9" s="149" t="s">
        <v>59</v>
      </c>
      <c r="AE9" s="149" t="s">
        <v>60</v>
      </c>
      <c r="AF9" s="149" t="s">
        <v>61</v>
      </c>
      <c r="AG9" s="149" t="s">
        <v>62</v>
      </c>
      <c r="AH9" s="149" t="s">
        <v>63</v>
      </c>
      <c r="AI9" s="150" t="s">
        <v>64</v>
      </c>
      <c r="AJ9" s="148" t="s">
        <v>35</v>
      </c>
      <c r="AK9" s="149" t="s">
        <v>59</v>
      </c>
      <c r="AL9" s="149" t="s">
        <v>60</v>
      </c>
      <c r="AM9" s="149" t="s">
        <v>61</v>
      </c>
      <c r="AN9" s="149" t="s">
        <v>62</v>
      </c>
      <c r="AO9" s="149" t="s">
        <v>63</v>
      </c>
      <c r="AP9" s="150" t="s">
        <v>64</v>
      </c>
    </row>
    <row r="10" spans="1:42" x14ac:dyDescent="0.4">
      <c r="A10" s="147" t="s">
        <v>38</v>
      </c>
      <c r="B10" s="147" t="s">
        <v>65</v>
      </c>
      <c r="C10" t="s">
        <v>48</v>
      </c>
      <c r="D10" s="151">
        <v>10500</v>
      </c>
      <c r="G10">
        <v>4</v>
      </c>
      <c r="H10" s="147" t="s">
        <v>39</v>
      </c>
      <c r="I10" s="147" t="s">
        <v>327</v>
      </c>
      <c r="J10" t="s">
        <v>48</v>
      </c>
      <c r="K10" s="151">
        <v>3000</v>
      </c>
      <c r="N10">
        <v>11</v>
      </c>
      <c r="O10" s="147" t="s">
        <v>40</v>
      </c>
      <c r="P10" s="147" t="s">
        <v>83</v>
      </c>
      <c r="Q10" t="s">
        <v>48</v>
      </c>
      <c r="R10" s="151">
        <v>6500</v>
      </c>
      <c r="S10" s="151">
        <v>900</v>
      </c>
      <c r="T10" s="151">
        <v>2700</v>
      </c>
      <c r="U10">
        <v>18</v>
      </c>
      <c r="V10" s="147" t="s">
        <v>41</v>
      </c>
      <c r="W10" s="147" t="s">
        <v>99</v>
      </c>
      <c r="X10" t="s">
        <v>49</v>
      </c>
      <c r="Y10" s="151">
        <v>45800</v>
      </c>
      <c r="Z10" s="151">
        <v>9200</v>
      </c>
      <c r="AA10" s="151">
        <v>700</v>
      </c>
      <c r="AB10">
        <v>10</v>
      </c>
      <c r="AC10" s="147" t="s">
        <v>42</v>
      </c>
      <c r="AD10" s="147" t="s">
        <v>104</v>
      </c>
      <c r="AE10" t="s">
        <v>49</v>
      </c>
      <c r="AF10" s="151">
        <v>45700</v>
      </c>
      <c r="AG10" s="151">
        <v>15300</v>
      </c>
      <c r="AH10" s="151">
        <v>200</v>
      </c>
      <c r="AI10">
        <v>5</v>
      </c>
      <c r="AJ10" s="147" t="s">
        <v>43</v>
      </c>
      <c r="AK10" s="147" t="s">
        <v>124</v>
      </c>
      <c r="AL10" t="s">
        <v>48</v>
      </c>
      <c r="AM10" s="151">
        <v>800</v>
      </c>
      <c r="AN10" s="151">
        <v>100</v>
      </c>
      <c r="AP10">
        <v>15</v>
      </c>
    </row>
    <row r="11" spans="1:42" x14ac:dyDescent="0.4">
      <c r="C11" t="s">
        <v>49</v>
      </c>
      <c r="D11" s="151">
        <v>9200</v>
      </c>
      <c r="E11" s="151">
        <v>20900</v>
      </c>
      <c r="F11" s="151">
        <v>600</v>
      </c>
      <c r="G11">
        <v>2</v>
      </c>
      <c r="I11" s="147" t="s">
        <v>71</v>
      </c>
      <c r="J11" t="s">
        <v>49</v>
      </c>
      <c r="K11" s="151">
        <v>40100</v>
      </c>
      <c r="N11">
        <v>3</v>
      </c>
      <c r="Q11" t="s">
        <v>51</v>
      </c>
      <c r="R11" s="151">
        <v>900</v>
      </c>
      <c r="U11">
        <v>6</v>
      </c>
      <c r="X11" t="s">
        <v>48</v>
      </c>
      <c r="Y11" s="151">
        <v>14800</v>
      </c>
      <c r="Z11" s="151">
        <v>2100</v>
      </c>
      <c r="AA11" s="151">
        <v>100</v>
      </c>
      <c r="AB11">
        <v>21</v>
      </c>
      <c r="AE11" t="s">
        <v>48</v>
      </c>
      <c r="AF11" s="151">
        <v>4500</v>
      </c>
      <c r="AI11">
        <v>5</v>
      </c>
      <c r="AK11" s="147" t="s">
        <v>125</v>
      </c>
      <c r="AL11" t="s">
        <v>48</v>
      </c>
      <c r="AM11" s="151">
        <v>400</v>
      </c>
      <c r="AN11" s="151">
        <v>500</v>
      </c>
      <c r="AO11" s="151">
        <v>2400</v>
      </c>
      <c r="AP11">
        <v>23</v>
      </c>
    </row>
    <row r="12" spans="1:42" x14ac:dyDescent="0.4">
      <c r="C12" t="s">
        <v>51</v>
      </c>
      <c r="D12" s="151">
        <v>1300</v>
      </c>
      <c r="G12">
        <v>3</v>
      </c>
      <c r="J12" t="s">
        <v>48</v>
      </c>
      <c r="K12" s="151">
        <v>12800</v>
      </c>
      <c r="L12" s="151">
        <v>100</v>
      </c>
      <c r="M12" s="151">
        <v>100</v>
      </c>
      <c r="N12">
        <v>40</v>
      </c>
      <c r="P12" s="147" t="s">
        <v>84</v>
      </c>
      <c r="Q12" t="s">
        <v>48</v>
      </c>
      <c r="R12" s="151">
        <v>5700</v>
      </c>
      <c r="S12" s="151">
        <v>100</v>
      </c>
      <c r="U12">
        <v>7</v>
      </c>
      <c r="X12" t="s">
        <v>52</v>
      </c>
      <c r="Y12" s="151">
        <v>5200</v>
      </c>
      <c r="AA12" s="151">
        <v>100</v>
      </c>
      <c r="AB12">
        <v>4</v>
      </c>
      <c r="AE12" t="s">
        <v>51</v>
      </c>
      <c r="AF12" s="151">
        <v>3700</v>
      </c>
      <c r="AH12" s="151">
        <v>100</v>
      </c>
      <c r="AI12">
        <v>5</v>
      </c>
      <c r="AK12" s="147" t="s">
        <v>353</v>
      </c>
      <c r="AL12" t="s">
        <v>48</v>
      </c>
      <c r="AM12" s="151">
        <v>200</v>
      </c>
      <c r="AP12">
        <v>1</v>
      </c>
    </row>
    <row r="13" spans="1:42" x14ac:dyDescent="0.4">
      <c r="C13" t="s">
        <v>52</v>
      </c>
      <c r="D13" s="151">
        <v>500</v>
      </c>
      <c r="G13">
        <v>1</v>
      </c>
      <c r="J13" t="s">
        <v>51</v>
      </c>
      <c r="K13" s="151">
        <v>400</v>
      </c>
      <c r="N13">
        <v>1</v>
      </c>
      <c r="Q13" t="s">
        <v>51</v>
      </c>
      <c r="R13" s="151">
        <v>1600</v>
      </c>
      <c r="U13">
        <v>11</v>
      </c>
      <c r="X13" t="s">
        <v>51</v>
      </c>
      <c r="Y13" s="151">
        <v>1700</v>
      </c>
      <c r="AA13" s="151">
        <v>100</v>
      </c>
      <c r="AB13">
        <v>10</v>
      </c>
      <c r="AE13" t="s">
        <v>52</v>
      </c>
      <c r="AF13" s="151">
        <v>1400</v>
      </c>
      <c r="AG13" s="151">
        <v>600</v>
      </c>
      <c r="AH13" s="151">
        <v>200</v>
      </c>
      <c r="AI13">
        <v>7</v>
      </c>
      <c r="AK13" s="147" t="s">
        <v>126</v>
      </c>
      <c r="AL13" t="s">
        <v>48</v>
      </c>
      <c r="AM13" s="151">
        <v>300</v>
      </c>
      <c r="AN13" s="151">
        <v>400</v>
      </c>
      <c r="AO13" s="151">
        <v>1500</v>
      </c>
      <c r="AP13">
        <v>8</v>
      </c>
    </row>
    <row r="14" spans="1:42" x14ac:dyDescent="0.4">
      <c r="B14" s="147" t="s">
        <v>67</v>
      </c>
      <c r="C14" t="s">
        <v>49</v>
      </c>
      <c r="D14" s="151">
        <v>14100</v>
      </c>
      <c r="E14" s="151">
        <v>47400</v>
      </c>
      <c r="F14" s="151">
        <v>900</v>
      </c>
      <c r="G14">
        <v>6</v>
      </c>
      <c r="I14" s="147" t="s">
        <v>72</v>
      </c>
      <c r="J14" t="s">
        <v>48</v>
      </c>
      <c r="K14" s="151">
        <v>15700</v>
      </c>
      <c r="L14" s="151">
        <v>100</v>
      </c>
      <c r="M14" s="151">
        <v>100</v>
      </c>
      <c r="N14">
        <v>42</v>
      </c>
      <c r="P14" s="147" t="s">
        <v>337</v>
      </c>
      <c r="Q14" t="s">
        <v>48</v>
      </c>
      <c r="R14" s="151">
        <v>1700</v>
      </c>
      <c r="U14">
        <v>7</v>
      </c>
      <c r="W14" s="147" t="s">
        <v>343</v>
      </c>
      <c r="X14" t="s">
        <v>48</v>
      </c>
      <c r="Y14" s="151">
        <v>6300</v>
      </c>
      <c r="Z14" s="151">
        <v>1200</v>
      </c>
      <c r="AA14" s="151">
        <v>200</v>
      </c>
      <c r="AB14">
        <v>2</v>
      </c>
      <c r="AD14" s="147" t="s">
        <v>105</v>
      </c>
      <c r="AE14" t="s">
        <v>48</v>
      </c>
      <c r="AF14" s="151">
        <v>1200</v>
      </c>
      <c r="AH14" s="151">
        <v>500</v>
      </c>
      <c r="AI14">
        <v>15</v>
      </c>
      <c r="AL14" t="s">
        <v>52</v>
      </c>
      <c r="AM14" s="151">
        <v>200</v>
      </c>
      <c r="AP14">
        <v>1</v>
      </c>
    </row>
    <row r="15" spans="1:42" x14ac:dyDescent="0.4">
      <c r="C15" t="s">
        <v>48</v>
      </c>
      <c r="D15" s="151">
        <v>5500</v>
      </c>
      <c r="G15">
        <v>6</v>
      </c>
      <c r="J15" t="s">
        <v>49</v>
      </c>
      <c r="K15" s="151">
        <v>13700</v>
      </c>
      <c r="L15" s="151">
        <v>200</v>
      </c>
      <c r="N15">
        <v>3</v>
      </c>
      <c r="P15" s="147" t="s">
        <v>85</v>
      </c>
      <c r="Q15" t="s">
        <v>48</v>
      </c>
      <c r="R15" s="151">
        <v>1000</v>
      </c>
      <c r="T15" s="151">
        <v>1300</v>
      </c>
      <c r="U15">
        <v>6</v>
      </c>
      <c r="X15" t="s">
        <v>51</v>
      </c>
      <c r="Y15" s="151">
        <v>300</v>
      </c>
      <c r="AB15">
        <v>3</v>
      </c>
      <c r="AE15" t="s">
        <v>51</v>
      </c>
      <c r="AF15" s="151">
        <v>100</v>
      </c>
      <c r="AI15">
        <v>5</v>
      </c>
      <c r="AL15" t="s">
        <v>66</v>
      </c>
      <c r="AM15" s="151">
        <v>100</v>
      </c>
      <c r="AP15">
        <v>1</v>
      </c>
    </row>
    <row r="16" spans="1:42" x14ac:dyDescent="0.4">
      <c r="C16" t="s">
        <v>52</v>
      </c>
      <c r="D16" s="151">
        <v>3500</v>
      </c>
      <c r="E16" s="151">
        <v>11700</v>
      </c>
      <c r="G16">
        <v>4</v>
      </c>
      <c r="J16" t="s">
        <v>51</v>
      </c>
      <c r="K16" s="151">
        <v>2000</v>
      </c>
      <c r="M16" s="151">
        <v>100</v>
      </c>
      <c r="N16">
        <v>33</v>
      </c>
      <c r="P16" s="147" t="s">
        <v>342</v>
      </c>
      <c r="Q16" t="s">
        <v>51</v>
      </c>
      <c r="R16" s="151">
        <v>700</v>
      </c>
      <c r="U16">
        <v>3</v>
      </c>
      <c r="W16" s="147" t="s">
        <v>349</v>
      </c>
      <c r="X16" t="s">
        <v>51</v>
      </c>
      <c r="Y16" s="151">
        <v>100</v>
      </c>
      <c r="AA16" s="151">
        <v>100</v>
      </c>
      <c r="AB16">
        <v>3</v>
      </c>
      <c r="AD16" s="147" t="s">
        <v>106</v>
      </c>
      <c r="AE16" t="s">
        <v>48</v>
      </c>
      <c r="AF16" s="151">
        <v>500</v>
      </c>
      <c r="AG16" s="151">
        <v>200</v>
      </c>
      <c r="AH16" s="151">
        <v>4000</v>
      </c>
      <c r="AI16">
        <v>12</v>
      </c>
      <c r="AK16" s="147" t="s">
        <v>127</v>
      </c>
      <c r="AL16" t="s">
        <v>48</v>
      </c>
      <c r="AM16" s="151">
        <v>400</v>
      </c>
      <c r="AO16" s="151">
        <v>900</v>
      </c>
      <c r="AP16">
        <v>3</v>
      </c>
    </row>
    <row r="17" spans="2:42" x14ac:dyDescent="0.4">
      <c r="C17" t="s">
        <v>51</v>
      </c>
      <c r="D17" s="151">
        <v>500</v>
      </c>
      <c r="G17">
        <v>3</v>
      </c>
      <c r="I17" s="147" t="s">
        <v>73</v>
      </c>
      <c r="J17" t="s">
        <v>49</v>
      </c>
      <c r="K17" s="151">
        <v>19800</v>
      </c>
      <c r="L17" s="151">
        <v>400</v>
      </c>
      <c r="M17" s="151">
        <v>200</v>
      </c>
      <c r="N17">
        <v>1</v>
      </c>
      <c r="P17" s="147" t="s">
        <v>86</v>
      </c>
      <c r="Q17" t="s">
        <v>48</v>
      </c>
      <c r="R17" s="151">
        <v>10100</v>
      </c>
      <c r="T17" s="151">
        <v>1700</v>
      </c>
      <c r="U17">
        <v>29</v>
      </c>
      <c r="W17" s="147" t="s">
        <v>100</v>
      </c>
      <c r="X17" t="s">
        <v>49</v>
      </c>
      <c r="Y17" s="151">
        <v>76800</v>
      </c>
      <c r="Z17" s="151">
        <v>45600</v>
      </c>
      <c r="AA17" s="151">
        <v>2400</v>
      </c>
      <c r="AB17">
        <v>18</v>
      </c>
      <c r="AE17" t="s">
        <v>51</v>
      </c>
      <c r="AF17" s="151">
        <v>100</v>
      </c>
      <c r="AI17">
        <v>2</v>
      </c>
      <c r="AL17" t="s">
        <v>52</v>
      </c>
      <c r="AM17" s="151">
        <v>200</v>
      </c>
      <c r="AP17">
        <v>3</v>
      </c>
    </row>
    <row r="18" spans="2:42" x14ac:dyDescent="0.4">
      <c r="B18" s="147" t="s">
        <v>310</v>
      </c>
      <c r="C18" t="s">
        <v>66</v>
      </c>
      <c r="D18" s="151">
        <v>2300</v>
      </c>
      <c r="G18">
        <v>2</v>
      </c>
      <c r="J18" t="s">
        <v>48</v>
      </c>
      <c r="K18" s="151">
        <v>1400</v>
      </c>
      <c r="N18">
        <v>3</v>
      </c>
      <c r="Q18" t="s">
        <v>52</v>
      </c>
      <c r="R18" s="151">
        <v>4100</v>
      </c>
      <c r="U18">
        <v>8</v>
      </c>
      <c r="X18" t="s">
        <v>48</v>
      </c>
      <c r="Y18" s="151">
        <v>8600</v>
      </c>
      <c r="Z18" s="151">
        <v>200</v>
      </c>
      <c r="AA18" s="151">
        <v>100</v>
      </c>
      <c r="AB18">
        <v>14</v>
      </c>
      <c r="AD18" s="147" t="s">
        <v>107</v>
      </c>
      <c r="AE18" t="s">
        <v>52</v>
      </c>
      <c r="AF18" s="151">
        <v>100</v>
      </c>
      <c r="AI18">
        <v>1</v>
      </c>
      <c r="AK18" s="147" t="s">
        <v>128</v>
      </c>
      <c r="AL18" t="s">
        <v>48</v>
      </c>
      <c r="AM18" s="151">
        <v>1000</v>
      </c>
      <c r="AN18" s="151">
        <v>1300</v>
      </c>
      <c r="AO18" s="151">
        <v>8800</v>
      </c>
      <c r="AP18">
        <v>9</v>
      </c>
    </row>
    <row r="19" spans="2:42" x14ac:dyDescent="0.4">
      <c r="C19" t="s">
        <v>48</v>
      </c>
      <c r="D19" s="151">
        <v>600</v>
      </c>
      <c r="G19">
        <v>1</v>
      </c>
      <c r="I19" s="147" t="s">
        <v>328</v>
      </c>
      <c r="J19" t="s">
        <v>49</v>
      </c>
      <c r="K19" s="151">
        <v>9700</v>
      </c>
      <c r="N19">
        <v>2</v>
      </c>
      <c r="Q19" t="s">
        <v>51</v>
      </c>
      <c r="R19" s="151">
        <v>1600</v>
      </c>
      <c r="U19">
        <v>11</v>
      </c>
      <c r="X19" t="s">
        <v>50</v>
      </c>
      <c r="Y19" s="151">
        <v>1800</v>
      </c>
      <c r="Z19" s="151">
        <v>1700</v>
      </c>
      <c r="AA19" s="151">
        <v>500</v>
      </c>
      <c r="AB19">
        <v>1</v>
      </c>
      <c r="AE19" t="s">
        <v>48</v>
      </c>
      <c r="AF19" s="151">
        <v>100</v>
      </c>
      <c r="AH19" s="151">
        <v>1100</v>
      </c>
      <c r="AI19">
        <v>4</v>
      </c>
      <c r="AK19" s="147" t="s">
        <v>129</v>
      </c>
      <c r="AL19" t="s">
        <v>48</v>
      </c>
      <c r="AM19" s="151">
        <v>700</v>
      </c>
      <c r="AP19">
        <v>4</v>
      </c>
    </row>
    <row r="20" spans="2:42" x14ac:dyDescent="0.4">
      <c r="C20" t="s">
        <v>51</v>
      </c>
      <c r="D20" s="151">
        <v>300</v>
      </c>
      <c r="G20">
        <v>2</v>
      </c>
      <c r="J20" t="s">
        <v>48</v>
      </c>
      <c r="K20" s="151">
        <v>5100</v>
      </c>
      <c r="N20">
        <v>2</v>
      </c>
      <c r="P20" s="147" t="s">
        <v>87</v>
      </c>
      <c r="Q20" t="s">
        <v>49</v>
      </c>
      <c r="R20" s="151">
        <v>53700</v>
      </c>
      <c r="S20" s="151">
        <v>69400</v>
      </c>
      <c r="T20" s="151">
        <v>5200</v>
      </c>
      <c r="U20">
        <v>6</v>
      </c>
      <c r="X20" t="s">
        <v>52</v>
      </c>
      <c r="Y20" s="151">
        <v>1500</v>
      </c>
      <c r="Z20" s="151">
        <v>1300</v>
      </c>
      <c r="AA20" s="151">
        <v>300</v>
      </c>
      <c r="AB20">
        <v>6</v>
      </c>
      <c r="AD20" s="147" t="s">
        <v>108</v>
      </c>
      <c r="AE20" t="s">
        <v>48</v>
      </c>
      <c r="AF20" s="151">
        <v>10300</v>
      </c>
      <c r="AH20" s="151">
        <v>200</v>
      </c>
      <c r="AI20">
        <v>4</v>
      </c>
      <c r="AL20" t="s">
        <v>51</v>
      </c>
      <c r="AM20" s="151">
        <v>200</v>
      </c>
      <c r="AP20">
        <v>2</v>
      </c>
    </row>
    <row r="21" spans="2:42" x14ac:dyDescent="0.4">
      <c r="B21" s="147" t="s">
        <v>68</v>
      </c>
      <c r="C21" t="s">
        <v>50</v>
      </c>
      <c r="D21" s="151">
        <v>3200</v>
      </c>
      <c r="E21" s="151">
        <v>8800</v>
      </c>
      <c r="G21">
        <v>2</v>
      </c>
      <c r="J21" t="s">
        <v>51</v>
      </c>
      <c r="K21" s="151">
        <v>1700</v>
      </c>
      <c r="N21">
        <v>22</v>
      </c>
      <c r="Q21" t="s">
        <v>48</v>
      </c>
      <c r="R21" s="151">
        <v>33200</v>
      </c>
      <c r="U21">
        <v>12</v>
      </c>
      <c r="W21" s="147" t="s">
        <v>101</v>
      </c>
      <c r="X21" t="s">
        <v>48</v>
      </c>
      <c r="Y21" s="151">
        <v>2100</v>
      </c>
      <c r="AB21">
        <v>1</v>
      </c>
      <c r="AE21" t="s">
        <v>51</v>
      </c>
      <c r="AF21" s="151">
        <v>300</v>
      </c>
      <c r="AI21">
        <v>4</v>
      </c>
      <c r="AJ21" s="147" t="s">
        <v>130</v>
      </c>
      <c r="AK21" s="147" t="s">
        <v>354</v>
      </c>
      <c r="AL21" t="s">
        <v>48</v>
      </c>
      <c r="AM21" s="151">
        <v>100</v>
      </c>
      <c r="AO21" s="151">
        <v>100</v>
      </c>
      <c r="AP21">
        <v>3</v>
      </c>
    </row>
    <row r="22" spans="2:42" x14ac:dyDescent="0.4">
      <c r="C22" t="s">
        <v>52</v>
      </c>
      <c r="D22" s="151">
        <v>1400</v>
      </c>
      <c r="E22" s="151">
        <v>3800</v>
      </c>
      <c r="G22">
        <v>1</v>
      </c>
      <c r="I22" s="147" t="s">
        <v>74</v>
      </c>
      <c r="J22" t="s">
        <v>48</v>
      </c>
      <c r="K22" s="151">
        <v>6400</v>
      </c>
      <c r="M22" s="151">
        <v>100</v>
      </c>
      <c r="N22">
        <v>30</v>
      </c>
      <c r="Q22" t="s">
        <v>51</v>
      </c>
      <c r="R22" s="151">
        <v>1300</v>
      </c>
      <c r="U22">
        <v>2</v>
      </c>
      <c r="X22" t="s">
        <v>52</v>
      </c>
      <c r="Y22" s="151">
        <v>600</v>
      </c>
      <c r="AB22">
        <v>1</v>
      </c>
      <c r="AD22" s="147" t="s">
        <v>109</v>
      </c>
      <c r="AE22" t="s">
        <v>48</v>
      </c>
      <c r="AF22" s="151">
        <v>9700</v>
      </c>
      <c r="AI22">
        <v>25</v>
      </c>
      <c r="AK22" s="147" t="s">
        <v>346</v>
      </c>
      <c r="AL22" t="s">
        <v>48</v>
      </c>
      <c r="AM22" s="151">
        <v>2600</v>
      </c>
      <c r="AN22" s="151">
        <v>300</v>
      </c>
      <c r="AO22" s="151">
        <v>3100</v>
      </c>
      <c r="AP22">
        <v>14</v>
      </c>
    </row>
    <row r="23" spans="2:42" x14ac:dyDescent="0.4">
      <c r="C23" t="s">
        <v>51</v>
      </c>
      <c r="D23" s="151">
        <v>700</v>
      </c>
      <c r="G23">
        <v>4</v>
      </c>
      <c r="J23" t="s">
        <v>49</v>
      </c>
      <c r="K23" s="151">
        <v>1600</v>
      </c>
      <c r="N23">
        <v>1</v>
      </c>
      <c r="P23" s="147" t="s">
        <v>88</v>
      </c>
      <c r="Q23" t="s">
        <v>48</v>
      </c>
      <c r="R23" s="151">
        <v>6900</v>
      </c>
      <c r="U23">
        <v>18</v>
      </c>
      <c r="W23" s="147" t="s">
        <v>102</v>
      </c>
      <c r="X23" t="s">
        <v>48</v>
      </c>
      <c r="Y23" s="151">
        <v>3700</v>
      </c>
      <c r="Z23" s="151">
        <v>200</v>
      </c>
      <c r="AA23" s="151">
        <v>1000</v>
      </c>
      <c r="AB23">
        <v>11</v>
      </c>
      <c r="AE23" t="s">
        <v>51</v>
      </c>
      <c r="AF23" s="151">
        <v>1300</v>
      </c>
      <c r="AH23" s="151">
        <v>100</v>
      </c>
      <c r="AI23">
        <v>3</v>
      </c>
      <c r="AK23" s="147" t="s">
        <v>131</v>
      </c>
      <c r="AL23" t="s">
        <v>48</v>
      </c>
      <c r="AM23" s="151">
        <v>500</v>
      </c>
      <c r="AN23" s="151">
        <v>300</v>
      </c>
      <c r="AO23" s="151">
        <v>1000</v>
      </c>
      <c r="AP23">
        <v>27</v>
      </c>
    </row>
    <row r="24" spans="2:42" x14ac:dyDescent="0.4">
      <c r="B24" s="147" t="s">
        <v>324</v>
      </c>
      <c r="C24" t="s">
        <v>48</v>
      </c>
      <c r="D24" s="151">
        <v>4600</v>
      </c>
      <c r="G24">
        <v>3</v>
      </c>
      <c r="J24" t="s">
        <v>51</v>
      </c>
      <c r="K24" s="151">
        <v>1100</v>
      </c>
      <c r="N24">
        <v>7</v>
      </c>
      <c r="Q24" t="s">
        <v>51</v>
      </c>
      <c r="R24" s="151">
        <v>1500</v>
      </c>
      <c r="U24">
        <v>4</v>
      </c>
      <c r="W24" s="147" t="s">
        <v>103</v>
      </c>
      <c r="X24" t="s">
        <v>49</v>
      </c>
      <c r="Y24" s="151">
        <v>12000</v>
      </c>
      <c r="Z24" s="151">
        <v>9900</v>
      </c>
      <c r="AA24" s="151">
        <v>600</v>
      </c>
      <c r="AB24">
        <v>2</v>
      </c>
      <c r="AD24" s="147" t="s">
        <v>355</v>
      </c>
      <c r="AE24" t="s">
        <v>51</v>
      </c>
      <c r="AF24" s="151">
        <v>200</v>
      </c>
      <c r="AI24">
        <v>1</v>
      </c>
      <c r="AJ24" s="147" t="s">
        <v>132</v>
      </c>
      <c r="AK24" s="147" t="s">
        <v>133</v>
      </c>
      <c r="AL24" t="s">
        <v>66</v>
      </c>
      <c r="AM24" s="151">
        <v>100</v>
      </c>
      <c r="AN24" s="151">
        <v>100</v>
      </c>
      <c r="AO24" s="151">
        <v>200</v>
      </c>
      <c r="AP24">
        <v>2</v>
      </c>
    </row>
    <row r="25" spans="2:42" x14ac:dyDescent="0.4">
      <c r="C25" t="s">
        <v>52</v>
      </c>
      <c r="D25" s="151">
        <v>300</v>
      </c>
      <c r="E25" s="151">
        <v>200</v>
      </c>
      <c r="G25">
        <v>4</v>
      </c>
      <c r="I25" s="147" t="s">
        <v>75</v>
      </c>
      <c r="J25" t="s">
        <v>49</v>
      </c>
      <c r="K25" s="151">
        <v>29800</v>
      </c>
      <c r="M25" s="151">
        <v>200</v>
      </c>
      <c r="N25">
        <v>1</v>
      </c>
      <c r="Q25" t="s">
        <v>52</v>
      </c>
      <c r="R25" s="151">
        <v>200</v>
      </c>
      <c r="S25" s="151">
        <v>300</v>
      </c>
      <c r="U25">
        <v>1</v>
      </c>
      <c r="X25" t="s">
        <v>50</v>
      </c>
      <c r="Y25" s="151">
        <v>900</v>
      </c>
      <c r="Z25" s="151">
        <v>10600</v>
      </c>
      <c r="AB25">
        <v>1</v>
      </c>
      <c r="AE25" t="s">
        <v>52</v>
      </c>
      <c r="AF25" s="151">
        <v>100</v>
      </c>
      <c r="AI25">
        <v>1</v>
      </c>
      <c r="AL25" t="s">
        <v>48</v>
      </c>
      <c r="AM25" s="151">
        <v>100</v>
      </c>
      <c r="AN25" s="151">
        <v>600</v>
      </c>
      <c r="AO25" s="151">
        <v>1500</v>
      </c>
      <c r="AP25">
        <v>4</v>
      </c>
    </row>
    <row r="26" spans="2:42" x14ac:dyDescent="0.4">
      <c r="B26" s="147" t="s">
        <v>69</v>
      </c>
      <c r="C26" t="s">
        <v>48</v>
      </c>
      <c r="D26" s="151">
        <v>5000</v>
      </c>
      <c r="G26">
        <v>30</v>
      </c>
      <c r="J26" t="s">
        <v>48</v>
      </c>
      <c r="K26" s="151">
        <v>5600</v>
      </c>
      <c r="N26">
        <v>21</v>
      </c>
      <c r="P26" s="147" t="s">
        <v>89</v>
      </c>
      <c r="Q26" t="s">
        <v>49</v>
      </c>
      <c r="R26" s="151">
        <v>14600</v>
      </c>
      <c r="U26">
        <v>1</v>
      </c>
      <c r="X26" t="s">
        <v>48</v>
      </c>
      <c r="Y26" s="151">
        <v>800</v>
      </c>
      <c r="AB26">
        <v>1</v>
      </c>
      <c r="AE26" t="s">
        <v>48</v>
      </c>
      <c r="AG26" s="151">
        <v>200</v>
      </c>
      <c r="AH26" s="151">
        <v>1500</v>
      </c>
      <c r="AI26">
        <v>1</v>
      </c>
      <c r="AK26" s="147" t="s">
        <v>134</v>
      </c>
      <c r="AL26" t="s">
        <v>48</v>
      </c>
      <c r="AM26" s="151">
        <v>300</v>
      </c>
      <c r="AP26">
        <v>4</v>
      </c>
    </row>
    <row r="27" spans="2:42" x14ac:dyDescent="0.4">
      <c r="C27" t="s">
        <v>52</v>
      </c>
      <c r="D27" s="151">
        <v>2100</v>
      </c>
      <c r="G27">
        <v>4</v>
      </c>
      <c r="J27" t="s">
        <v>51</v>
      </c>
      <c r="K27" s="151">
        <v>2900</v>
      </c>
      <c r="N27">
        <v>33</v>
      </c>
      <c r="Q27" t="s">
        <v>48</v>
      </c>
      <c r="R27" s="151">
        <v>9300</v>
      </c>
      <c r="U27">
        <v>7</v>
      </c>
      <c r="X27" t="s">
        <v>52</v>
      </c>
      <c r="Y27" s="151">
        <v>600</v>
      </c>
      <c r="Z27" s="151">
        <v>5000</v>
      </c>
      <c r="AB27">
        <v>1</v>
      </c>
      <c r="AD27" s="147" t="s">
        <v>110</v>
      </c>
      <c r="AE27" t="s">
        <v>49</v>
      </c>
      <c r="AF27" s="151">
        <v>41200</v>
      </c>
      <c r="AG27" s="151">
        <v>25000</v>
      </c>
      <c r="AH27" s="151">
        <v>1900</v>
      </c>
      <c r="AI27">
        <v>7</v>
      </c>
      <c r="AK27" s="147" t="s">
        <v>135</v>
      </c>
      <c r="AL27" t="s">
        <v>52</v>
      </c>
      <c r="AN27" s="151">
        <v>200</v>
      </c>
      <c r="AP27">
        <v>2</v>
      </c>
    </row>
    <row r="28" spans="2:42" x14ac:dyDescent="0.4">
      <c r="C28" t="s">
        <v>51</v>
      </c>
      <c r="D28" s="151">
        <v>1100</v>
      </c>
      <c r="G28">
        <v>17</v>
      </c>
      <c r="I28" s="147" t="s">
        <v>76</v>
      </c>
      <c r="J28" t="s">
        <v>48</v>
      </c>
      <c r="K28" s="151">
        <v>2400</v>
      </c>
      <c r="N28">
        <v>3</v>
      </c>
      <c r="Q28" t="s">
        <v>52</v>
      </c>
      <c r="R28" s="151">
        <v>200</v>
      </c>
      <c r="S28" s="151">
        <v>200</v>
      </c>
      <c r="U28">
        <v>1</v>
      </c>
      <c r="X28" t="s">
        <v>51</v>
      </c>
      <c r="Y28" s="151">
        <v>100</v>
      </c>
      <c r="AB28">
        <v>2</v>
      </c>
      <c r="AE28" t="s">
        <v>48</v>
      </c>
      <c r="AF28" s="151">
        <v>2700</v>
      </c>
      <c r="AG28" s="151">
        <v>600</v>
      </c>
      <c r="AH28" s="151">
        <v>100</v>
      </c>
      <c r="AI28">
        <v>12</v>
      </c>
      <c r="AK28" s="147" t="s">
        <v>136</v>
      </c>
      <c r="AL28" t="s">
        <v>48</v>
      </c>
      <c r="AM28" s="151">
        <v>200</v>
      </c>
      <c r="AN28" s="151">
        <v>100</v>
      </c>
      <c r="AO28" s="151">
        <v>100</v>
      </c>
      <c r="AP28">
        <v>4</v>
      </c>
    </row>
    <row r="29" spans="2:42" x14ac:dyDescent="0.4">
      <c r="B29" s="147" t="s">
        <v>325</v>
      </c>
      <c r="C29" t="s">
        <v>48</v>
      </c>
      <c r="D29" s="151">
        <v>7100</v>
      </c>
      <c r="G29">
        <v>5</v>
      </c>
      <c r="J29" t="s">
        <v>51</v>
      </c>
      <c r="K29" s="151">
        <v>100</v>
      </c>
      <c r="N29">
        <v>1</v>
      </c>
      <c r="P29" s="147" t="s">
        <v>356</v>
      </c>
      <c r="Q29" t="s">
        <v>48</v>
      </c>
      <c r="R29" s="151">
        <v>100</v>
      </c>
      <c r="U29">
        <v>1</v>
      </c>
      <c r="AE29" t="s">
        <v>52</v>
      </c>
      <c r="AF29" s="151">
        <v>700</v>
      </c>
      <c r="AI29">
        <v>3</v>
      </c>
      <c r="AK29" s="147" t="s">
        <v>357</v>
      </c>
      <c r="AL29" t="s">
        <v>48</v>
      </c>
      <c r="AM29" s="151">
        <v>700</v>
      </c>
      <c r="AP29">
        <v>1</v>
      </c>
    </row>
    <row r="30" spans="2:42" x14ac:dyDescent="0.4">
      <c r="C30" t="s">
        <v>51</v>
      </c>
      <c r="D30" s="151">
        <v>1100</v>
      </c>
      <c r="G30">
        <v>8</v>
      </c>
      <c r="I30" s="147" t="s">
        <v>77</v>
      </c>
      <c r="J30" t="s">
        <v>49</v>
      </c>
      <c r="K30" s="151">
        <v>30100</v>
      </c>
      <c r="L30" s="151">
        <v>600</v>
      </c>
      <c r="M30" s="151">
        <v>100</v>
      </c>
      <c r="N30">
        <v>1</v>
      </c>
      <c r="P30" s="147" t="s">
        <v>90</v>
      </c>
      <c r="Q30" t="s">
        <v>48</v>
      </c>
      <c r="R30" s="151">
        <v>1000</v>
      </c>
      <c r="S30" s="151">
        <v>200</v>
      </c>
      <c r="U30">
        <v>9</v>
      </c>
      <c r="AE30" t="s">
        <v>51</v>
      </c>
      <c r="AF30" s="151">
        <v>100</v>
      </c>
      <c r="AI30">
        <v>9</v>
      </c>
      <c r="AK30" s="147" t="s">
        <v>137</v>
      </c>
      <c r="AL30" t="s">
        <v>48</v>
      </c>
      <c r="AM30" s="151">
        <v>200</v>
      </c>
      <c r="AN30" s="151">
        <v>100</v>
      </c>
      <c r="AP30">
        <v>2</v>
      </c>
    </row>
    <row r="31" spans="2:42" x14ac:dyDescent="0.4">
      <c r="C31" t="s">
        <v>52</v>
      </c>
      <c r="D31" s="151">
        <v>1000</v>
      </c>
      <c r="G31">
        <v>1</v>
      </c>
      <c r="J31" t="s">
        <v>48</v>
      </c>
      <c r="K31" s="151">
        <v>5900</v>
      </c>
      <c r="N31">
        <v>21</v>
      </c>
      <c r="Q31" t="s">
        <v>51</v>
      </c>
      <c r="R31" s="151">
        <v>200</v>
      </c>
      <c r="U31">
        <v>1</v>
      </c>
      <c r="AD31" s="147" t="s">
        <v>358</v>
      </c>
      <c r="AE31" t="s">
        <v>48</v>
      </c>
      <c r="AF31" s="151">
        <v>100</v>
      </c>
      <c r="AI31">
        <v>1</v>
      </c>
      <c r="AK31" s="147" t="s">
        <v>340</v>
      </c>
      <c r="AL31" t="s">
        <v>48</v>
      </c>
      <c r="AM31" s="151">
        <v>100</v>
      </c>
      <c r="AN31" s="151">
        <v>400</v>
      </c>
      <c r="AO31" s="151">
        <v>200</v>
      </c>
      <c r="AP31">
        <v>4</v>
      </c>
    </row>
    <row r="32" spans="2:42" x14ac:dyDescent="0.4">
      <c r="B32" s="147" t="s">
        <v>319</v>
      </c>
      <c r="C32" t="s">
        <v>48</v>
      </c>
      <c r="D32" s="151">
        <v>2500</v>
      </c>
      <c r="G32">
        <v>18</v>
      </c>
      <c r="J32" t="s">
        <v>51</v>
      </c>
      <c r="K32" s="151">
        <v>1100</v>
      </c>
      <c r="N32">
        <v>8</v>
      </c>
      <c r="P32" s="147" t="s">
        <v>91</v>
      </c>
      <c r="Q32" t="s">
        <v>49</v>
      </c>
      <c r="R32" s="151">
        <v>89300</v>
      </c>
      <c r="S32" s="151">
        <v>45600</v>
      </c>
      <c r="T32" s="151">
        <v>1800</v>
      </c>
      <c r="U32">
        <v>10</v>
      </c>
      <c r="AD32" s="147" t="s">
        <v>111</v>
      </c>
      <c r="AE32" t="s">
        <v>48</v>
      </c>
      <c r="AF32" s="151">
        <v>2600</v>
      </c>
      <c r="AH32" s="151">
        <v>3700</v>
      </c>
      <c r="AI32">
        <v>6</v>
      </c>
      <c r="AK32" s="147" t="s">
        <v>138</v>
      </c>
      <c r="AL32" t="s">
        <v>48</v>
      </c>
      <c r="AN32" s="151">
        <v>100</v>
      </c>
      <c r="AP32">
        <v>5</v>
      </c>
    </row>
    <row r="33" spans="2:42" x14ac:dyDescent="0.4">
      <c r="B33" s="147" t="s">
        <v>320</v>
      </c>
      <c r="C33" t="s">
        <v>48</v>
      </c>
      <c r="D33" s="151">
        <v>4500</v>
      </c>
      <c r="G33">
        <v>19</v>
      </c>
      <c r="I33" s="147" t="s">
        <v>78</v>
      </c>
      <c r="J33" t="s">
        <v>48</v>
      </c>
      <c r="K33" s="151">
        <v>4400</v>
      </c>
      <c r="M33" s="151">
        <v>200</v>
      </c>
      <c r="N33">
        <v>32</v>
      </c>
      <c r="Q33" t="s">
        <v>48</v>
      </c>
      <c r="R33" s="151">
        <v>15300</v>
      </c>
      <c r="S33" s="151">
        <v>400</v>
      </c>
      <c r="U33">
        <v>28</v>
      </c>
      <c r="AE33" t="s">
        <v>49</v>
      </c>
      <c r="AF33" s="151">
        <v>1100</v>
      </c>
      <c r="AG33" s="151">
        <v>10600</v>
      </c>
      <c r="AI33">
        <v>1</v>
      </c>
      <c r="AJ33" s="147" t="s">
        <v>46</v>
      </c>
      <c r="AK33" s="147" t="s">
        <v>139</v>
      </c>
      <c r="AL33" t="s">
        <v>141</v>
      </c>
      <c r="AM33" s="151">
        <v>100</v>
      </c>
      <c r="AP33">
        <v>1</v>
      </c>
    </row>
    <row r="34" spans="2:42" x14ac:dyDescent="0.4">
      <c r="B34" s="147" t="s">
        <v>334</v>
      </c>
      <c r="C34" t="s">
        <v>48</v>
      </c>
      <c r="D34" s="151">
        <v>3800</v>
      </c>
      <c r="G34">
        <v>8</v>
      </c>
      <c r="J34" t="s">
        <v>51</v>
      </c>
      <c r="K34" s="151">
        <v>2700</v>
      </c>
      <c r="N34">
        <v>18</v>
      </c>
      <c r="Q34" t="s">
        <v>51</v>
      </c>
      <c r="R34" s="151">
        <v>700</v>
      </c>
      <c r="U34">
        <v>16</v>
      </c>
      <c r="AE34" t="s">
        <v>51</v>
      </c>
      <c r="AF34" s="151">
        <v>200</v>
      </c>
      <c r="AI34">
        <v>5</v>
      </c>
      <c r="AL34" t="s">
        <v>48</v>
      </c>
      <c r="AM34" s="151">
        <v>100</v>
      </c>
      <c r="AN34" s="151">
        <v>200</v>
      </c>
      <c r="AO34" s="151">
        <v>900</v>
      </c>
      <c r="AP34">
        <v>2</v>
      </c>
    </row>
    <row r="35" spans="2:42" x14ac:dyDescent="0.4">
      <c r="C35" t="s">
        <v>51</v>
      </c>
      <c r="D35" s="151">
        <v>1900</v>
      </c>
      <c r="G35">
        <v>2</v>
      </c>
      <c r="I35" s="147" t="s">
        <v>79</v>
      </c>
      <c r="J35" t="s">
        <v>48</v>
      </c>
      <c r="K35" s="151">
        <v>2800</v>
      </c>
      <c r="N35">
        <v>7</v>
      </c>
      <c r="Q35" t="s">
        <v>52</v>
      </c>
      <c r="R35" s="151">
        <v>300</v>
      </c>
      <c r="U35">
        <v>1</v>
      </c>
      <c r="AE35" t="s">
        <v>52</v>
      </c>
      <c r="AF35" s="151">
        <v>100</v>
      </c>
      <c r="AI35">
        <v>1</v>
      </c>
      <c r="AK35" s="147" t="s">
        <v>140</v>
      </c>
      <c r="AL35" t="s">
        <v>51</v>
      </c>
      <c r="AM35" s="151">
        <v>100</v>
      </c>
      <c r="AP35">
        <v>3</v>
      </c>
    </row>
    <row r="36" spans="2:42" x14ac:dyDescent="0.4">
      <c r="B36" s="147" t="s">
        <v>348</v>
      </c>
      <c r="C36" t="s">
        <v>48</v>
      </c>
      <c r="D36" s="151">
        <v>1700</v>
      </c>
      <c r="G36">
        <v>14</v>
      </c>
      <c r="J36" t="s">
        <v>51</v>
      </c>
      <c r="K36" s="151">
        <v>1500</v>
      </c>
      <c r="N36">
        <v>24</v>
      </c>
      <c r="P36" s="147" t="s">
        <v>332</v>
      </c>
      <c r="Q36" t="s">
        <v>48</v>
      </c>
      <c r="R36" s="151">
        <v>3000</v>
      </c>
      <c r="U36">
        <v>6</v>
      </c>
      <c r="AD36" s="147" t="s">
        <v>112</v>
      </c>
      <c r="AE36" t="s">
        <v>48</v>
      </c>
      <c r="AF36" s="151">
        <v>500</v>
      </c>
      <c r="AH36" s="151">
        <v>300</v>
      </c>
      <c r="AI36">
        <v>6</v>
      </c>
      <c r="AL36" t="s">
        <v>48</v>
      </c>
      <c r="AM36" s="151">
        <v>100</v>
      </c>
      <c r="AN36" s="151">
        <v>100</v>
      </c>
      <c r="AO36" s="151">
        <v>100</v>
      </c>
      <c r="AP36">
        <v>4</v>
      </c>
    </row>
    <row r="37" spans="2:42" x14ac:dyDescent="0.4">
      <c r="B37" s="147" t="s">
        <v>70</v>
      </c>
      <c r="C37" t="s">
        <v>48</v>
      </c>
      <c r="D37" s="151">
        <v>7100</v>
      </c>
      <c r="G37">
        <v>13</v>
      </c>
      <c r="I37" s="147" t="s">
        <v>311</v>
      </c>
      <c r="J37" t="s">
        <v>48</v>
      </c>
      <c r="K37" s="151">
        <v>1400</v>
      </c>
      <c r="N37">
        <v>4</v>
      </c>
      <c r="P37" s="147" t="s">
        <v>92</v>
      </c>
      <c r="Q37" t="s">
        <v>48</v>
      </c>
      <c r="R37" s="151">
        <v>16400</v>
      </c>
      <c r="T37" s="151">
        <v>100</v>
      </c>
      <c r="U37">
        <v>23</v>
      </c>
      <c r="AE37" t="s">
        <v>52</v>
      </c>
      <c r="AG37" s="151">
        <v>100</v>
      </c>
      <c r="AI37">
        <v>1</v>
      </c>
      <c r="AK37" s="147" t="s">
        <v>142</v>
      </c>
      <c r="AL37" t="s">
        <v>48</v>
      </c>
      <c r="AM37" s="151">
        <v>200</v>
      </c>
      <c r="AO37" s="151">
        <v>100</v>
      </c>
      <c r="AP37">
        <v>9</v>
      </c>
    </row>
    <row r="38" spans="2:42" x14ac:dyDescent="0.4">
      <c r="C38" t="s">
        <v>66</v>
      </c>
      <c r="D38" s="151">
        <v>2400</v>
      </c>
      <c r="E38" s="151">
        <v>100</v>
      </c>
      <c r="G38">
        <v>7</v>
      </c>
      <c r="J38" t="s">
        <v>66</v>
      </c>
      <c r="K38" s="151">
        <v>100</v>
      </c>
      <c r="N38">
        <v>1</v>
      </c>
      <c r="Q38" t="s">
        <v>49</v>
      </c>
      <c r="R38" s="151">
        <v>4800</v>
      </c>
      <c r="S38" s="151">
        <v>46600</v>
      </c>
      <c r="T38" s="151">
        <v>800</v>
      </c>
      <c r="U38">
        <v>1</v>
      </c>
      <c r="AD38" s="147" t="s">
        <v>113</v>
      </c>
      <c r="AE38" t="s">
        <v>48</v>
      </c>
      <c r="AF38" s="151">
        <v>12300</v>
      </c>
      <c r="AI38">
        <v>2</v>
      </c>
    </row>
    <row r="39" spans="2:42" x14ac:dyDescent="0.4">
      <c r="C39" t="s">
        <v>51</v>
      </c>
      <c r="D39" s="151">
        <v>600</v>
      </c>
      <c r="G39">
        <v>2</v>
      </c>
      <c r="I39" s="147" t="s">
        <v>80</v>
      </c>
      <c r="J39" t="s">
        <v>49</v>
      </c>
      <c r="K39" s="151">
        <v>26800</v>
      </c>
      <c r="L39" s="151">
        <v>700</v>
      </c>
      <c r="N39">
        <v>8</v>
      </c>
      <c r="Q39" t="s">
        <v>51</v>
      </c>
      <c r="R39" s="151">
        <v>1800</v>
      </c>
      <c r="U39">
        <v>2</v>
      </c>
      <c r="AD39" s="147" t="s">
        <v>114</v>
      </c>
      <c r="AE39" t="s">
        <v>48</v>
      </c>
      <c r="AF39" s="151">
        <v>14100</v>
      </c>
      <c r="AH39" s="151">
        <v>100</v>
      </c>
      <c r="AI39">
        <v>12</v>
      </c>
    </row>
    <row r="40" spans="2:42" x14ac:dyDescent="0.4">
      <c r="C40" t="s">
        <v>52</v>
      </c>
      <c r="D40" s="151">
        <v>400</v>
      </c>
      <c r="G40">
        <v>1</v>
      </c>
      <c r="J40" t="s">
        <v>48</v>
      </c>
      <c r="K40" s="151">
        <v>4100</v>
      </c>
      <c r="N40">
        <v>6</v>
      </c>
      <c r="P40" s="147" t="s">
        <v>338</v>
      </c>
      <c r="Q40" t="s">
        <v>48</v>
      </c>
      <c r="R40" s="151">
        <v>3300</v>
      </c>
      <c r="U40">
        <v>4</v>
      </c>
      <c r="AE40" t="s">
        <v>52</v>
      </c>
      <c r="AF40" s="151">
        <v>3100</v>
      </c>
      <c r="AI40">
        <v>1</v>
      </c>
    </row>
    <row r="41" spans="2:42" x14ac:dyDescent="0.4">
      <c r="B41" s="147" t="s">
        <v>326</v>
      </c>
      <c r="C41" t="s">
        <v>48</v>
      </c>
      <c r="D41" s="151">
        <v>4500</v>
      </c>
      <c r="G41">
        <v>13</v>
      </c>
      <c r="J41" t="s">
        <v>52</v>
      </c>
      <c r="K41" s="151">
        <v>3100</v>
      </c>
      <c r="N41">
        <v>2</v>
      </c>
      <c r="P41" s="147" t="s">
        <v>359</v>
      </c>
      <c r="Q41" t="s">
        <v>48</v>
      </c>
      <c r="T41" s="151">
        <v>200</v>
      </c>
      <c r="U41">
        <v>1</v>
      </c>
      <c r="AE41" t="s">
        <v>51</v>
      </c>
      <c r="AF41" s="151">
        <v>1200</v>
      </c>
      <c r="AH41" s="151">
        <v>300</v>
      </c>
      <c r="AI41">
        <v>4</v>
      </c>
    </row>
    <row r="42" spans="2:42" x14ac:dyDescent="0.4">
      <c r="C42" t="s">
        <v>51</v>
      </c>
      <c r="D42" s="151">
        <v>2400</v>
      </c>
      <c r="G42">
        <v>7</v>
      </c>
      <c r="J42" t="s">
        <v>51</v>
      </c>
      <c r="K42" s="151">
        <v>1500</v>
      </c>
      <c r="N42">
        <v>11</v>
      </c>
      <c r="P42" s="147" t="s">
        <v>93</v>
      </c>
      <c r="Q42" t="s">
        <v>52</v>
      </c>
      <c r="R42" s="151">
        <v>9100</v>
      </c>
      <c r="U42">
        <v>2</v>
      </c>
      <c r="AD42" s="147" t="s">
        <v>115</v>
      </c>
      <c r="AE42" t="s">
        <v>48</v>
      </c>
      <c r="AF42" s="151">
        <v>600</v>
      </c>
      <c r="AG42" s="151">
        <v>200</v>
      </c>
      <c r="AH42" s="151">
        <v>800</v>
      </c>
      <c r="AI42">
        <v>4</v>
      </c>
    </row>
    <row r="43" spans="2:42" x14ac:dyDescent="0.4">
      <c r="C43" t="s">
        <v>52</v>
      </c>
      <c r="D43" s="151">
        <v>100</v>
      </c>
      <c r="G43">
        <v>1</v>
      </c>
      <c r="I43" s="147" t="s">
        <v>81</v>
      </c>
      <c r="J43" t="s">
        <v>49</v>
      </c>
      <c r="K43" s="151">
        <v>80700</v>
      </c>
      <c r="M43" s="151">
        <v>800</v>
      </c>
      <c r="N43">
        <v>2</v>
      </c>
      <c r="Q43" t="s">
        <v>48</v>
      </c>
      <c r="R43" s="151">
        <v>1600</v>
      </c>
      <c r="U43">
        <v>2</v>
      </c>
      <c r="AD43" s="147" t="s">
        <v>116</v>
      </c>
      <c r="AE43" t="s">
        <v>48</v>
      </c>
      <c r="AF43" s="151">
        <v>23300</v>
      </c>
      <c r="AG43" s="151">
        <v>900</v>
      </c>
      <c r="AI43">
        <v>21</v>
      </c>
    </row>
    <row r="44" spans="2:42" x14ac:dyDescent="0.4">
      <c r="J44" t="s">
        <v>48</v>
      </c>
      <c r="K44" s="151">
        <v>12700</v>
      </c>
      <c r="M44" s="151">
        <v>300</v>
      </c>
      <c r="N44">
        <v>41</v>
      </c>
      <c r="Q44" t="s">
        <v>51</v>
      </c>
      <c r="R44" s="151">
        <v>700</v>
      </c>
      <c r="U44">
        <v>7</v>
      </c>
      <c r="AE44" t="s">
        <v>52</v>
      </c>
      <c r="AF44" s="151">
        <v>3500</v>
      </c>
      <c r="AI44">
        <v>2</v>
      </c>
    </row>
    <row r="45" spans="2:42" x14ac:dyDescent="0.4">
      <c r="J45" t="s">
        <v>51</v>
      </c>
      <c r="K45" s="151">
        <v>1800</v>
      </c>
      <c r="N45">
        <v>27</v>
      </c>
      <c r="P45" s="147" t="s">
        <v>94</v>
      </c>
      <c r="Q45" t="s">
        <v>48</v>
      </c>
      <c r="R45" s="151">
        <v>10100</v>
      </c>
      <c r="U45">
        <v>10</v>
      </c>
      <c r="AE45" t="s">
        <v>51</v>
      </c>
      <c r="AF45" s="151">
        <v>600</v>
      </c>
      <c r="AI45">
        <v>3</v>
      </c>
    </row>
    <row r="46" spans="2:42" x14ac:dyDescent="0.4">
      <c r="I46" s="147" t="s">
        <v>82</v>
      </c>
      <c r="J46" t="s">
        <v>49</v>
      </c>
      <c r="K46" s="151">
        <v>29100</v>
      </c>
      <c r="N46">
        <v>2</v>
      </c>
      <c r="Q46" t="s">
        <v>52</v>
      </c>
      <c r="R46" s="151">
        <v>4500</v>
      </c>
      <c r="S46" s="151">
        <v>3800</v>
      </c>
      <c r="U46">
        <v>6</v>
      </c>
      <c r="AD46" s="147" t="s">
        <v>117</v>
      </c>
      <c r="AE46" t="s">
        <v>49</v>
      </c>
      <c r="AF46" s="151">
        <v>28900</v>
      </c>
      <c r="AH46" s="151">
        <v>400</v>
      </c>
      <c r="AI46">
        <v>1</v>
      </c>
    </row>
    <row r="47" spans="2:42" x14ac:dyDescent="0.4">
      <c r="J47" t="s">
        <v>48</v>
      </c>
      <c r="K47" s="151">
        <v>18000</v>
      </c>
      <c r="N47">
        <v>50</v>
      </c>
      <c r="Q47" t="s">
        <v>51</v>
      </c>
      <c r="R47" s="151">
        <v>1200</v>
      </c>
      <c r="U47">
        <v>16</v>
      </c>
      <c r="AE47" t="s">
        <v>48</v>
      </c>
      <c r="AF47" s="151">
        <v>9200</v>
      </c>
      <c r="AG47" s="151">
        <v>600</v>
      </c>
      <c r="AH47" s="151">
        <v>300</v>
      </c>
      <c r="AI47">
        <v>6</v>
      </c>
    </row>
    <row r="48" spans="2:42" x14ac:dyDescent="0.4">
      <c r="J48" t="s">
        <v>51</v>
      </c>
      <c r="K48" s="151">
        <v>1000</v>
      </c>
      <c r="N48">
        <v>2</v>
      </c>
      <c r="P48" s="147" t="s">
        <v>95</v>
      </c>
      <c r="Q48" t="s">
        <v>51</v>
      </c>
      <c r="R48" s="151">
        <v>600</v>
      </c>
      <c r="U48">
        <v>7</v>
      </c>
      <c r="AE48" t="s">
        <v>51</v>
      </c>
      <c r="AF48" s="151">
        <v>800</v>
      </c>
      <c r="AI48">
        <v>3</v>
      </c>
    </row>
    <row r="49" spans="16:35" x14ac:dyDescent="0.4">
      <c r="Q49" t="s">
        <v>52</v>
      </c>
      <c r="R49" s="151">
        <v>300</v>
      </c>
      <c r="U49">
        <v>1</v>
      </c>
      <c r="AE49" t="s">
        <v>52</v>
      </c>
      <c r="AF49" s="151">
        <v>100</v>
      </c>
      <c r="AI49">
        <v>2</v>
      </c>
    </row>
    <row r="50" spans="16:35" x14ac:dyDescent="0.4">
      <c r="Q50" t="s">
        <v>48</v>
      </c>
      <c r="R50" s="151">
        <v>100</v>
      </c>
      <c r="U50">
        <v>2</v>
      </c>
      <c r="AD50" s="147" t="s">
        <v>118</v>
      </c>
      <c r="AE50" t="s">
        <v>48</v>
      </c>
      <c r="AF50" s="151">
        <v>1500</v>
      </c>
      <c r="AH50" s="151">
        <v>200</v>
      </c>
      <c r="AI50">
        <v>14</v>
      </c>
    </row>
    <row r="51" spans="16:35" x14ac:dyDescent="0.4">
      <c r="P51" s="147" t="s">
        <v>96</v>
      </c>
      <c r="Q51" t="s">
        <v>48</v>
      </c>
      <c r="R51" s="151">
        <v>6600</v>
      </c>
      <c r="U51">
        <v>17</v>
      </c>
      <c r="AD51" s="147" t="s">
        <v>119</v>
      </c>
      <c r="AE51" t="s">
        <v>48</v>
      </c>
      <c r="AF51" s="151">
        <v>300</v>
      </c>
      <c r="AG51" s="151">
        <v>100</v>
      </c>
      <c r="AH51" s="151">
        <v>100</v>
      </c>
      <c r="AI51">
        <v>10</v>
      </c>
    </row>
    <row r="52" spans="16:35" x14ac:dyDescent="0.4">
      <c r="Q52" t="s">
        <v>51</v>
      </c>
      <c r="R52" s="151">
        <v>2000</v>
      </c>
      <c r="U52">
        <v>22</v>
      </c>
      <c r="AD52" s="147" t="s">
        <v>120</v>
      </c>
      <c r="AE52" t="s">
        <v>48</v>
      </c>
      <c r="AF52" s="151">
        <v>17100</v>
      </c>
      <c r="AG52" s="151">
        <v>200</v>
      </c>
      <c r="AH52" s="151">
        <v>3200</v>
      </c>
      <c r="AI52">
        <v>49</v>
      </c>
    </row>
    <row r="53" spans="16:35" x14ac:dyDescent="0.4">
      <c r="P53" s="147" t="s">
        <v>97</v>
      </c>
      <c r="Q53" t="s">
        <v>49</v>
      </c>
      <c r="R53" s="151">
        <v>45100</v>
      </c>
      <c r="S53" s="151">
        <v>14900</v>
      </c>
      <c r="T53" s="151">
        <v>1200</v>
      </c>
      <c r="U53">
        <v>3</v>
      </c>
      <c r="AE53" t="s">
        <v>52</v>
      </c>
      <c r="AF53" s="151">
        <v>3100</v>
      </c>
      <c r="AI53">
        <v>6</v>
      </c>
    </row>
    <row r="54" spans="16:35" x14ac:dyDescent="0.4">
      <c r="Q54" t="s">
        <v>48</v>
      </c>
      <c r="R54" s="151">
        <v>24500</v>
      </c>
      <c r="S54" s="151">
        <v>100</v>
      </c>
      <c r="T54" s="151">
        <v>300</v>
      </c>
      <c r="U54">
        <v>43</v>
      </c>
      <c r="AE54" t="s">
        <v>51</v>
      </c>
      <c r="AF54" s="151">
        <v>1200</v>
      </c>
      <c r="AI54">
        <v>13</v>
      </c>
    </row>
    <row r="55" spans="16:35" x14ac:dyDescent="0.4">
      <c r="Q55" t="s">
        <v>51</v>
      </c>
      <c r="R55" s="151">
        <v>7800</v>
      </c>
      <c r="U55">
        <v>6</v>
      </c>
      <c r="AD55" s="147" t="s">
        <v>121</v>
      </c>
      <c r="AE55" t="s">
        <v>48</v>
      </c>
      <c r="AF55" s="151">
        <v>9000</v>
      </c>
      <c r="AG55" s="151">
        <v>100</v>
      </c>
      <c r="AH55" s="151">
        <v>100</v>
      </c>
      <c r="AI55">
        <v>11</v>
      </c>
    </row>
    <row r="56" spans="16:35" x14ac:dyDescent="0.4">
      <c r="P56" s="147" t="s">
        <v>339</v>
      </c>
      <c r="Q56" t="s">
        <v>48</v>
      </c>
      <c r="R56" s="151">
        <v>6900</v>
      </c>
      <c r="U56">
        <v>4</v>
      </c>
      <c r="AE56" t="s">
        <v>52</v>
      </c>
      <c r="AF56" s="151">
        <v>200</v>
      </c>
      <c r="AI56">
        <v>1</v>
      </c>
    </row>
    <row r="57" spans="16:35" x14ac:dyDescent="0.4">
      <c r="Q57" t="s">
        <v>51</v>
      </c>
      <c r="R57" s="151">
        <v>400</v>
      </c>
      <c r="U57">
        <v>4</v>
      </c>
      <c r="AE57" t="s">
        <v>51</v>
      </c>
      <c r="AF57" s="151">
        <v>100</v>
      </c>
      <c r="AH57" s="151">
        <v>100</v>
      </c>
      <c r="AI57">
        <v>6</v>
      </c>
    </row>
    <row r="58" spans="16:35" x14ac:dyDescent="0.4">
      <c r="P58" s="147" t="s">
        <v>98</v>
      </c>
      <c r="Q58" t="s">
        <v>52</v>
      </c>
      <c r="R58" s="151">
        <v>900</v>
      </c>
      <c r="U58">
        <v>1</v>
      </c>
      <c r="AD58" s="147" t="s">
        <v>329</v>
      </c>
      <c r="AE58" t="s">
        <v>48</v>
      </c>
      <c r="AF58" s="151">
        <v>100</v>
      </c>
      <c r="AG58" s="151">
        <v>100</v>
      </c>
      <c r="AH58" s="151">
        <v>5100</v>
      </c>
      <c r="AI58">
        <v>1</v>
      </c>
    </row>
    <row r="59" spans="16:35" x14ac:dyDescent="0.4">
      <c r="Q59" t="s">
        <v>48</v>
      </c>
      <c r="R59" s="151">
        <v>200</v>
      </c>
      <c r="U59">
        <v>3</v>
      </c>
      <c r="AD59" s="147" t="s">
        <v>344</v>
      </c>
      <c r="AE59" t="s">
        <v>48</v>
      </c>
      <c r="AF59" s="151">
        <v>6800</v>
      </c>
      <c r="AI59">
        <v>3</v>
      </c>
    </row>
    <row r="60" spans="16:35" x14ac:dyDescent="0.4">
      <c r="AD60" s="147" t="s">
        <v>122</v>
      </c>
      <c r="AE60" t="s">
        <v>49</v>
      </c>
      <c r="AF60" s="151">
        <v>24400</v>
      </c>
      <c r="AG60" s="151">
        <v>4100</v>
      </c>
      <c r="AH60" s="151">
        <v>500</v>
      </c>
      <c r="AI60">
        <v>2</v>
      </c>
    </row>
    <row r="61" spans="16:35" x14ac:dyDescent="0.4">
      <c r="AE61" t="s">
        <v>48</v>
      </c>
      <c r="AF61" s="151">
        <v>1500</v>
      </c>
      <c r="AG61" s="151">
        <v>400</v>
      </c>
      <c r="AH61" s="151">
        <v>2800</v>
      </c>
      <c r="AI61">
        <v>19</v>
      </c>
    </row>
    <row r="62" spans="16:35" x14ac:dyDescent="0.4">
      <c r="AE62" t="s">
        <v>51</v>
      </c>
      <c r="AF62" s="151">
        <v>200</v>
      </c>
      <c r="AG62" s="151">
        <v>100</v>
      </c>
      <c r="AH62" s="151">
        <v>100</v>
      </c>
      <c r="AI62">
        <v>11</v>
      </c>
    </row>
    <row r="63" spans="16:35" x14ac:dyDescent="0.4">
      <c r="AE63" t="s">
        <v>52</v>
      </c>
      <c r="AF63" s="151">
        <v>100</v>
      </c>
      <c r="AI63">
        <v>1</v>
      </c>
    </row>
    <row r="64" spans="16:35" x14ac:dyDescent="0.4">
      <c r="AD64" s="147" t="s">
        <v>345</v>
      </c>
      <c r="AE64" t="s">
        <v>48</v>
      </c>
      <c r="AF64" s="151">
        <v>7000</v>
      </c>
      <c r="AI64">
        <v>3</v>
      </c>
    </row>
    <row r="65" spans="30:35" x14ac:dyDescent="0.4">
      <c r="AD65" s="147" t="s">
        <v>123</v>
      </c>
      <c r="AE65" t="s">
        <v>49</v>
      </c>
      <c r="AF65" s="151">
        <v>88000</v>
      </c>
      <c r="AG65" s="151">
        <v>29000</v>
      </c>
      <c r="AH65" s="151">
        <v>2100</v>
      </c>
      <c r="AI65">
        <v>2</v>
      </c>
    </row>
    <row r="66" spans="30:35" x14ac:dyDescent="0.4">
      <c r="AE66" t="s">
        <v>48</v>
      </c>
      <c r="AF66" s="151">
        <v>7500</v>
      </c>
      <c r="AI66">
        <v>3</v>
      </c>
    </row>
    <row r="67" spans="30:35" x14ac:dyDescent="0.4">
      <c r="AE67" t="s">
        <v>52</v>
      </c>
      <c r="AF67" s="151">
        <v>3200</v>
      </c>
      <c r="AH67" s="151">
        <v>200</v>
      </c>
      <c r="AI67">
        <v>1</v>
      </c>
    </row>
  </sheetData>
  <mergeCells count="7">
    <mergeCell ref="AC8:AI8"/>
    <mergeCell ref="AJ8:AP8"/>
    <mergeCell ref="A4:G4"/>
    <mergeCell ref="A8:G8"/>
    <mergeCell ref="H8:N8"/>
    <mergeCell ref="O8:U8"/>
    <mergeCell ref="V8:AB8"/>
  </mergeCells>
  <conditionalFormatting sqref="A10:G1048576">
    <cfRule type="expression" dxfId="11" priority="5">
      <formula>$G10&gt;=1</formula>
    </cfRule>
  </conditionalFormatting>
  <conditionalFormatting sqref="H10:N1048576">
    <cfRule type="expression" dxfId="10" priority="6">
      <formula>$N10&gt;=1</formula>
    </cfRule>
  </conditionalFormatting>
  <conditionalFormatting sqref="O10:U1048576">
    <cfRule type="expression" dxfId="9" priority="4">
      <formula>$U10&gt;=1</formula>
    </cfRule>
  </conditionalFormatting>
  <conditionalFormatting sqref="V10:AB1048576">
    <cfRule type="expression" dxfId="8" priority="3">
      <formula>$AB10&gt;=1</formula>
    </cfRule>
  </conditionalFormatting>
  <conditionalFormatting sqref="AC10:AI1048576">
    <cfRule type="expression" dxfId="7" priority="2">
      <formula>$AI10&gt;=1</formula>
    </cfRule>
  </conditionalFormatting>
  <conditionalFormatting sqref="AJ10:AP1048576">
    <cfRule type="expression" dxfId="6" priority="1">
      <formula>$AP10&gt;=1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5F25-4DA3-49B7-B225-546F929F4374}">
  <sheetPr>
    <tabColor theme="6"/>
  </sheetPr>
  <dimension ref="A1:J168"/>
  <sheetViews>
    <sheetView tabSelected="1" workbookViewId="0">
      <selection activeCell="M14" sqref="M14"/>
    </sheetView>
  </sheetViews>
  <sheetFormatPr baseColWidth="10" defaultRowHeight="18.75" x14ac:dyDescent="0.4"/>
  <cols>
    <col min="1" max="1" width="31.33203125" bestFit="1" customWidth="1"/>
  </cols>
  <sheetData>
    <row r="1" spans="1:10" ht="16.5" customHeight="1" x14ac:dyDescent="0.4">
      <c r="A1" s="67"/>
      <c r="B1" s="68"/>
      <c r="C1" s="68"/>
      <c r="D1" s="68"/>
      <c r="E1" s="68"/>
      <c r="F1" s="68"/>
      <c r="G1" s="101"/>
      <c r="H1" s="101"/>
      <c r="I1" s="101"/>
      <c r="J1" s="102"/>
    </row>
    <row r="2" spans="1:10" ht="16.5" customHeight="1" x14ac:dyDescent="0.4">
      <c r="A2" s="81" t="str">
        <f>'Tabeller fra Fisknytt'!A2</f>
        <v>Fisknytt uke 13 2026</v>
      </c>
      <c r="B2" s="79"/>
      <c r="C2" s="79"/>
      <c r="D2" s="79"/>
      <c r="E2" s="79"/>
      <c r="F2" s="79"/>
      <c r="G2" s="105"/>
      <c r="H2" s="105"/>
      <c r="I2" s="105"/>
      <c r="J2" s="106"/>
    </row>
    <row r="3" spans="1:10" ht="17.25" customHeight="1" thickBot="1" x14ac:dyDescent="0.45">
      <c r="A3" s="70"/>
      <c r="B3" s="71"/>
      <c r="C3" s="71"/>
      <c r="D3" s="71"/>
      <c r="E3" s="71"/>
      <c r="F3" s="71"/>
      <c r="G3" s="103"/>
      <c r="H3" s="103"/>
      <c r="I3" s="103"/>
      <c r="J3" s="104"/>
    </row>
    <row r="6" spans="1:10" ht="23.25" thickBot="1" x14ac:dyDescent="0.45">
      <c r="A6" s="118" t="str">
        <f>"Prisrapport fersk-omsetning uke "&amp;MID(A2,14,2)</f>
        <v>Prisrapport fersk-omsetning uke 13</v>
      </c>
      <c r="B6" s="119"/>
      <c r="C6" s="119"/>
      <c r="D6" s="119"/>
      <c r="E6" s="119"/>
      <c r="F6" s="119"/>
      <c r="G6" s="119"/>
      <c r="H6" s="119"/>
      <c r="I6" s="119"/>
      <c r="J6" s="119"/>
    </row>
    <row r="7" spans="1:10" x14ac:dyDescent="0.4">
      <c r="A7" s="55" t="s">
        <v>143</v>
      </c>
      <c r="B7" s="54" t="s">
        <v>144</v>
      </c>
      <c r="C7" s="108" t="str">
        <f>"Uke "&amp;MID(A2,14,7)</f>
        <v>Uke 13 2026</v>
      </c>
      <c r="D7" s="108"/>
      <c r="E7" s="108" t="s">
        <v>145</v>
      </c>
      <c r="F7" s="108"/>
      <c r="G7" s="108" t="s">
        <v>146</v>
      </c>
      <c r="H7" s="108"/>
      <c r="I7" s="108" t="s">
        <v>147</v>
      </c>
      <c r="J7" s="109"/>
    </row>
    <row r="8" spans="1:10" x14ac:dyDescent="0.4">
      <c r="A8" s="49" t="s">
        <v>148</v>
      </c>
      <c r="B8" s="48" t="s">
        <v>149</v>
      </c>
      <c r="C8" s="48" t="s">
        <v>4</v>
      </c>
      <c r="D8" s="48" t="s">
        <v>150</v>
      </c>
      <c r="E8" s="48" t="s">
        <v>4</v>
      </c>
      <c r="F8" s="48" t="s">
        <v>150</v>
      </c>
      <c r="G8" s="48" t="s">
        <v>4</v>
      </c>
      <c r="H8" s="48" t="s">
        <v>150</v>
      </c>
      <c r="I8" s="48" t="s">
        <v>151</v>
      </c>
      <c r="J8" s="47" t="s">
        <v>152</v>
      </c>
    </row>
    <row r="9" spans="1:10" ht="19.5" thickBot="1" x14ac:dyDescent="0.45">
      <c r="A9" s="107" t="s">
        <v>153</v>
      </c>
      <c r="B9" s="43"/>
      <c r="C9" s="48" t="s">
        <v>154</v>
      </c>
      <c r="D9" s="48" t="s">
        <v>149</v>
      </c>
      <c r="E9" s="48" t="s">
        <v>154</v>
      </c>
      <c r="F9" s="48" t="s">
        <v>149</v>
      </c>
      <c r="G9" s="48" t="s">
        <v>154</v>
      </c>
      <c r="H9" s="48" t="s">
        <v>149</v>
      </c>
      <c r="I9" s="48" t="s">
        <v>155</v>
      </c>
      <c r="J9" s="47" t="s">
        <v>156</v>
      </c>
    </row>
    <row r="10" spans="1:10" x14ac:dyDescent="0.4">
      <c r="A10" s="112" t="s">
        <v>157</v>
      </c>
      <c r="B10" s="113">
        <v>73.75</v>
      </c>
      <c r="C10" s="114">
        <v>1140341.8999999999</v>
      </c>
      <c r="D10" s="115">
        <v>102.3187723358042</v>
      </c>
      <c r="E10" s="114">
        <v>8332867</v>
      </c>
      <c r="F10" s="115">
        <v>101.00477005204776</v>
      </c>
      <c r="G10" s="114">
        <v>12114782.800000001</v>
      </c>
      <c r="H10" s="115">
        <v>80.121335706634625</v>
      </c>
      <c r="I10" s="116">
        <v>-0.31217363632800749</v>
      </c>
      <c r="J10" s="117">
        <v>0.26064760604938136</v>
      </c>
    </row>
    <row r="11" spans="1:10" x14ac:dyDescent="0.4">
      <c r="A11" s="42" t="s">
        <v>158</v>
      </c>
      <c r="B11" s="111">
        <v>71.25</v>
      </c>
      <c r="C11" s="64">
        <v>3071262.6</v>
      </c>
      <c r="D11" s="65">
        <v>100.86317493404744</v>
      </c>
      <c r="E11" s="64">
        <v>21654229.100000001</v>
      </c>
      <c r="F11" s="65">
        <v>99.363038167018217</v>
      </c>
      <c r="G11" s="64" t="s">
        <v>341</v>
      </c>
      <c r="H11" s="65" t="s">
        <v>341</v>
      </c>
      <c r="I11" s="66" t="s">
        <v>341</v>
      </c>
      <c r="J11" s="45" t="s">
        <v>341</v>
      </c>
    </row>
    <row r="12" spans="1:10" x14ac:dyDescent="0.4">
      <c r="A12" s="42" t="s">
        <v>159</v>
      </c>
      <c r="B12" s="111">
        <v>68.75</v>
      </c>
      <c r="C12" s="64">
        <v>2530450.4</v>
      </c>
      <c r="D12" s="65">
        <v>99.580496624799395</v>
      </c>
      <c r="E12" s="64">
        <v>16151258.6</v>
      </c>
      <c r="F12" s="65">
        <v>97.131796798435033</v>
      </c>
      <c r="G12" s="64" t="s">
        <v>341</v>
      </c>
      <c r="H12" s="65" t="s">
        <v>341</v>
      </c>
      <c r="I12" s="66" t="s">
        <v>341</v>
      </c>
      <c r="J12" s="45" t="s">
        <v>341</v>
      </c>
    </row>
    <row r="13" spans="1:10" x14ac:dyDescent="0.4">
      <c r="A13" s="42" t="s">
        <v>160</v>
      </c>
      <c r="B13" s="111">
        <v>66.25</v>
      </c>
      <c r="C13" s="64">
        <v>578111.30000000005</v>
      </c>
      <c r="D13" s="65">
        <v>97.604153581610134</v>
      </c>
      <c r="E13" s="64">
        <v>4000828</v>
      </c>
      <c r="F13" s="65">
        <v>93.416220859420164</v>
      </c>
      <c r="G13" s="64">
        <v>7270420.5999999996</v>
      </c>
      <c r="H13" s="65">
        <v>66.804529077206652</v>
      </c>
      <c r="I13" s="66">
        <v>-0.4497116164090974</v>
      </c>
      <c r="J13" s="45">
        <v>0.39835161103311001</v>
      </c>
    </row>
    <row r="14" spans="1:10" x14ac:dyDescent="0.4">
      <c r="A14" s="42" t="s">
        <v>161</v>
      </c>
      <c r="B14" s="111">
        <v>63.75</v>
      </c>
      <c r="C14" s="64">
        <v>3899.1</v>
      </c>
      <c r="D14" s="65">
        <v>94.331166083176228</v>
      </c>
      <c r="E14" s="64">
        <v>31743.200000000001</v>
      </c>
      <c r="F14" s="65">
        <v>82.746207756978862</v>
      </c>
      <c r="G14" s="64">
        <v>58783.9</v>
      </c>
      <c r="H14" s="65">
        <v>58.678407214692726</v>
      </c>
      <c r="I14" s="66">
        <v>-0.46000180321482581</v>
      </c>
      <c r="J14" s="45">
        <v>0.41016451680814714</v>
      </c>
    </row>
    <row r="15" spans="1:10" x14ac:dyDescent="0.4">
      <c r="A15" s="44" t="s">
        <v>162</v>
      </c>
      <c r="B15" s="110">
        <v>58.040999999999954</v>
      </c>
      <c r="C15" s="61">
        <v>14106.7</v>
      </c>
      <c r="D15" s="62">
        <v>77.910460321045278</v>
      </c>
      <c r="E15" s="61">
        <v>108454.8</v>
      </c>
      <c r="F15" s="62">
        <v>77.384083424091344</v>
      </c>
      <c r="G15" s="61">
        <v>99033.5</v>
      </c>
      <c r="H15" s="62">
        <v>60.244343111788957</v>
      </c>
      <c r="I15" s="63">
        <v>9.5132455179308045E-2</v>
      </c>
      <c r="J15" s="46">
        <v>0.28450372976095051</v>
      </c>
    </row>
    <row r="16" spans="1:10" x14ac:dyDescent="0.4">
      <c r="A16" s="44" t="s">
        <v>163</v>
      </c>
      <c r="B16" s="110">
        <v>56.074000000000019</v>
      </c>
      <c r="C16" s="61">
        <v>32601.599999999999</v>
      </c>
      <c r="D16" s="62">
        <v>75.985104041870116</v>
      </c>
      <c r="E16" s="61">
        <v>293726.3</v>
      </c>
      <c r="F16" s="62">
        <v>73.687911582873383</v>
      </c>
      <c r="G16" s="61" t="s">
        <v>341</v>
      </c>
      <c r="H16" s="62" t="s">
        <v>341</v>
      </c>
      <c r="I16" s="63" t="s">
        <v>341</v>
      </c>
      <c r="J16" s="46" t="s">
        <v>341</v>
      </c>
    </row>
    <row r="17" spans="1:10" x14ac:dyDescent="0.4">
      <c r="A17" s="44" t="s">
        <v>164</v>
      </c>
      <c r="B17" s="110">
        <v>54.106000000000023</v>
      </c>
      <c r="C17" s="61">
        <v>34035.199999999997</v>
      </c>
      <c r="D17" s="62">
        <v>70.688642076322765</v>
      </c>
      <c r="E17" s="61">
        <v>371952</v>
      </c>
      <c r="F17" s="62">
        <v>66.436864883453708</v>
      </c>
      <c r="G17" s="61" t="s">
        <v>341</v>
      </c>
      <c r="H17" s="62" t="s">
        <v>341</v>
      </c>
      <c r="I17" s="63" t="s">
        <v>341</v>
      </c>
      <c r="J17" s="46" t="s">
        <v>341</v>
      </c>
    </row>
    <row r="18" spans="1:10" x14ac:dyDescent="0.4">
      <c r="A18" s="44" t="s">
        <v>165</v>
      </c>
      <c r="B18" s="110">
        <v>52.138999999999982</v>
      </c>
      <c r="C18" s="61">
        <v>7875.6</v>
      </c>
      <c r="D18" s="62">
        <v>56.912359533726885</v>
      </c>
      <c r="E18" s="61">
        <v>195348.3</v>
      </c>
      <c r="F18" s="62">
        <v>59.441325383224672</v>
      </c>
      <c r="G18" s="61">
        <v>156725.29999999999</v>
      </c>
      <c r="H18" s="62">
        <v>48.991621667610318</v>
      </c>
      <c r="I18" s="63">
        <v>0.24643755666762165</v>
      </c>
      <c r="J18" s="46">
        <v>0.21329573016610176</v>
      </c>
    </row>
    <row r="19" spans="1:10" x14ac:dyDescent="0.4">
      <c r="A19" s="44" t="s">
        <v>166</v>
      </c>
      <c r="B19" s="110">
        <v>50.170999999999999</v>
      </c>
      <c r="C19" s="61">
        <v>75.5</v>
      </c>
      <c r="D19" s="62">
        <v>51</v>
      </c>
      <c r="E19" s="61">
        <v>5342.6</v>
      </c>
      <c r="F19" s="62">
        <v>55.545444908235602</v>
      </c>
      <c r="G19" s="61">
        <v>2697.8</v>
      </c>
      <c r="H19" s="62">
        <v>43.016439195100617</v>
      </c>
      <c r="I19" s="63">
        <v>0.9803543628141449</v>
      </c>
      <c r="J19" s="46">
        <v>0.29126087485553626</v>
      </c>
    </row>
    <row r="20" spans="1:10" x14ac:dyDescent="0.4">
      <c r="A20" s="42" t="s">
        <v>167</v>
      </c>
      <c r="B20" s="111">
        <v>49.169999999999995</v>
      </c>
      <c r="C20" s="64">
        <v>182753.3</v>
      </c>
      <c r="D20" s="65">
        <v>69.37255020839568</v>
      </c>
      <c r="E20" s="64">
        <v>796749.6</v>
      </c>
      <c r="F20" s="65">
        <v>67.789516643623003</v>
      </c>
      <c r="G20" s="64">
        <v>1659265.4</v>
      </c>
      <c r="H20" s="65">
        <v>52.036358143790665</v>
      </c>
      <c r="I20" s="66">
        <v>-0.51981786638834271</v>
      </c>
      <c r="J20" s="45">
        <v>0.30273368586444999</v>
      </c>
    </row>
    <row r="21" spans="1:10" x14ac:dyDescent="0.4">
      <c r="A21" s="42" t="s">
        <v>168</v>
      </c>
      <c r="B21" s="111">
        <v>47.5</v>
      </c>
      <c r="C21" s="64">
        <v>567179.5</v>
      </c>
      <c r="D21" s="65">
        <v>65.008577355140687</v>
      </c>
      <c r="E21" s="64">
        <v>2669237.7000000002</v>
      </c>
      <c r="F21" s="65">
        <v>64.668750343965172</v>
      </c>
      <c r="G21" s="64" t="s">
        <v>341</v>
      </c>
      <c r="H21" s="65" t="s">
        <v>341</v>
      </c>
      <c r="I21" s="66" t="s">
        <v>341</v>
      </c>
      <c r="J21" s="45" t="s">
        <v>341</v>
      </c>
    </row>
    <row r="22" spans="1:10" x14ac:dyDescent="0.4">
      <c r="A22" s="42" t="s">
        <v>169</v>
      </c>
      <c r="B22" s="111">
        <v>45.830000000000112</v>
      </c>
      <c r="C22" s="64">
        <v>624550.30000000005</v>
      </c>
      <c r="D22" s="65">
        <v>63.214732600400623</v>
      </c>
      <c r="E22" s="64">
        <v>3878826.2</v>
      </c>
      <c r="F22" s="65">
        <v>60.887357752713974</v>
      </c>
      <c r="G22" s="64" t="s">
        <v>341</v>
      </c>
      <c r="H22" s="65" t="s">
        <v>341</v>
      </c>
      <c r="I22" s="66" t="s">
        <v>341</v>
      </c>
      <c r="J22" s="45" t="s">
        <v>341</v>
      </c>
    </row>
    <row r="23" spans="1:10" x14ac:dyDescent="0.4">
      <c r="A23" s="42" t="s">
        <v>170</v>
      </c>
      <c r="B23" s="111">
        <v>44.170000000000016</v>
      </c>
      <c r="C23" s="64">
        <v>90358.6</v>
      </c>
      <c r="D23" s="65">
        <v>58.97037348962909</v>
      </c>
      <c r="E23" s="64">
        <v>1154338.2</v>
      </c>
      <c r="F23" s="65">
        <v>56.57429367753749</v>
      </c>
      <c r="G23" s="64">
        <v>1755309.6</v>
      </c>
      <c r="H23" s="65">
        <v>45.631015861817232</v>
      </c>
      <c r="I23" s="66">
        <v>-0.34237344796610247</v>
      </c>
      <c r="J23" s="45">
        <v>0.23982104296909351</v>
      </c>
    </row>
    <row r="24" spans="1:10" x14ac:dyDescent="0.4">
      <c r="A24" s="42" t="s">
        <v>171</v>
      </c>
      <c r="B24" s="111">
        <v>42.5</v>
      </c>
      <c r="C24" s="64">
        <v>1236.5</v>
      </c>
      <c r="D24" s="65">
        <v>43.172389809947433</v>
      </c>
      <c r="E24" s="64">
        <v>29891</v>
      </c>
      <c r="F24" s="65">
        <v>50.694715800742692</v>
      </c>
      <c r="G24" s="64">
        <v>43668.9</v>
      </c>
      <c r="H24" s="65">
        <v>38.543864855766927</v>
      </c>
      <c r="I24" s="66">
        <v>-0.31550829079734094</v>
      </c>
      <c r="J24" s="45">
        <v>0.31524734196855603</v>
      </c>
    </row>
    <row r="25" spans="1:10" x14ac:dyDescent="0.4">
      <c r="A25" s="44" t="s">
        <v>321</v>
      </c>
      <c r="B25" s="110" t="s">
        <v>341</v>
      </c>
      <c r="C25" s="61" t="s">
        <v>341</v>
      </c>
      <c r="D25" s="62" t="s">
        <v>341</v>
      </c>
      <c r="E25" s="61">
        <v>1039</v>
      </c>
      <c r="F25" s="62">
        <v>70.163618864292587</v>
      </c>
      <c r="G25" s="61">
        <v>3760.6</v>
      </c>
      <c r="H25" s="62">
        <v>62.586015529436793</v>
      </c>
      <c r="I25" s="63">
        <v>-0.72371430090942934</v>
      </c>
      <c r="J25" s="46">
        <v>0.12107502404098139</v>
      </c>
    </row>
    <row r="26" spans="1:10" x14ac:dyDescent="0.4">
      <c r="A26" s="44" t="s">
        <v>322</v>
      </c>
      <c r="B26" s="110" t="s">
        <v>341</v>
      </c>
      <c r="C26" s="61" t="s">
        <v>341</v>
      </c>
      <c r="D26" s="62" t="s">
        <v>341</v>
      </c>
      <c r="E26" s="61">
        <v>206.5</v>
      </c>
      <c r="F26" s="62">
        <v>60.629539951573847</v>
      </c>
      <c r="G26" s="61" t="s">
        <v>341</v>
      </c>
      <c r="H26" s="62" t="s">
        <v>341</v>
      </c>
      <c r="I26" s="63" t="s">
        <v>341</v>
      </c>
      <c r="J26" s="46" t="s">
        <v>341</v>
      </c>
    </row>
    <row r="27" spans="1:10" ht="19.5" thickBot="1" x14ac:dyDescent="0.45">
      <c r="A27" s="53" t="s">
        <v>323</v>
      </c>
      <c r="B27" s="52" t="s">
        <v>341</v>
      </c>
      <c r="C27" s="51" t="s">
        <v>341</v>
      </c>
      <c r="D27" s="41" t="s">
        <v>341</v>
      </c>
      <c r="E27" s="51" t="s">
        <v>341</v>
      </c>
      <c r="F27" s="41" t="s">
        <v>341</v>
      </c>
      <c r="G27" s="51">
        <v>364</v>
      </c>
      <c r="H27" s="41">
        <v>50</v>
      </c>
      <c r="I27" s="40" t="s">
        <v>341</v>
      </c>
      <c r="J27" s="37" t="s">
        <v>341</v>
      </c>
    </row>
    <row r="28" spans="1:10" x14ac:dyDescent="0.4">
      <c r="A28" s="112" t="s">
        <v>172</v>
      </c>
      <c r="B28" s="113">
        <v>27.099999999999927</v>
      </c>
      <c r="C28" s="114">
        <v>74944.2</v>
      </c>
      <c r="D28" s="115">
        <v>28.91655526288292</v>
      </c>
      <c r="E28" s="114">
        <v>2546367.4</v>
      </c>
      <c r="F28" s="115">
        <v>30.126703024796122</v>
      </c>
      <c r="G28" s="114">
        <v>4869531.0999999996</v>
      </c>
      <c r="H28" s="115">
        <v>21.499201938115782</v>
      </c>
      <c r="I28" s="116">
        <v>-0.47708160237440517</v>
      </c>
      <c r="J28" s="117">
        <v>0.40129401600645953</v>
      </c>
    </row>
    <row r="29" spans="1:10" x14ac:dyDescent="0.4">
      <c r="A29" s="42" t="s">
        <v>173</v>
      </c>
      <c r="B29" s="111">
        <v>26.1</v>
      </c>
      <c r="C29" s="64">
        <v>40368.199999999997</v>
      </c>
      <c r="D29" s="65">
        <v>29.390255454797845</v>
      </c>
      <c r="E29" s="64">
        <v>1016300.7</v>
      </c>
      <c r="F29" s="65">
        <v>28.83067662252936</v>
      </c>
      <c r="G29" s="64">
        <v>1548088.5</v>
      </c>
      <c r="H29" s="65">
        <v>20.769680820818728</v>
      </c>
      <c r="I29" s="66">
        <v>-0.34351253174479368</v>
      </c>
      <c r="J29" s="45">
        <v>0.38811360999012562</v>
      </c>
    </row>
    <row r="30" spans="1:10" x14ac:dyDescent="0.4">
      <c r="A30" s="42" t="s">
        <v>174</v>
      </c>
      <c r="B30" s="111">
        <v>24</v>
      </c>
      <c r="C30" s="64">
        <v>2258.8000000000002</v>
      </c>
      <c r="D30" s="65">
        <v>24.432485639061753</v>
      </c>
      <c r="E30" s="64">
        <v>107047</v>
      </c>
      <c r="F30" s="65">
        <v>23.345000592840009</v>
      </c>
      <c r="G30" s="64">
        <v>93575.2</v>
      </c>
      <c r="H30" s="65">
        <v>20.623516569774573</v>
      </c>
      <c r="I30" s="66">
        <v>0.14396763244962343</v>
      </c>
      <c r="J30" s="45">
        <v>0.13196023160540868</v>
      </c>
    </row>
    <row r="31" spans="1:10" x14ac:dyDescent="0.4">
      <c r="A31" s="44" t="s">
        <v>175</v>
      </c>
      <c r="B31" s="110">
        <v>24.091999999999992</v>
      </c>
      <c r="C31" s="61">
        <v>17149.5</v>
      </c>
      <c r="D31" s="62">
        <v>26.904413905060455</v>
      </c>
      <c r="E31" s="61">
        <v>976970.2</v>
      </c>
      <c r="F31" s="62">
        <v>25.466228495604636</v>
      </c>
      <c r="G31" s="61">
        <v>1253759.7</v>
      </c>
      <c r="H31" s="62">
        <v>19.209228906820243</v>
      </c>
      <c r="I31" s="63">
        <v>-0.22076758409127364</v>
      </c>
      <c r="J31" s="46">
        <v>0.32572882644773121</v>
      </c>
    </row>
    <row r="32" spans="1:10" x14ac:dyDescent="0.4">
      <c r="A32" s="44" t="s">
        <v>176</v>
      </c>
      <c r="B32" s="110">
        <v>23.202999999999985</v>
      </c>
      <c r="C32" s="61">
        <v>29017.1</v>
      </c>
      <c r="D32" s="62">
        <v>25.82955237212996</v>
      </c>
      <c r="E32" s="61">
        <v>1414135.9</v>
      </c>
      <c r="F32" s="62">
        <v>25.360830203153057</v>
      </c>
      <c r="G32" s="61">
        <v>3695679.1</v>
      </c>
      <c r="H32" s="62">
        <v>19.478640281951751</v>
      </c>
      <c r="I32" s="63">
        <v>-0.61735425026485669</v>
      </c>
      <c r="J32" s="46">
        <v>0.30198154676389521</v>
      </c>
    </row>
    <row r="33" spans="1:10" x14ac:dyDescent="0.4">
      <c r="A33" s="44" t="s">
        <v>177</v>
      </c>
      <c r="B33" s="110">
        <v>21.335999999999999</v>
      </c>
      <c r="C33" s="61">
        <v>5253.5</v>
      </c>
      <c r="D33" s="62">
        <v>26.640000913680076</v>
      </c>
      <c r="E33" s="61">
        <v>390989.6</v>
      </c>
      <c r="F33" s="62">
        <v>23.42190105409508</v>
      </c>
      <c r="G33" s="61">
        <v>701073</v>
      </c>
      <c r="H33" s="62">
        <v>18.526627499282796</v>
      </c>
      <c r="I33" s="63">
        <v>-0.44229830559727734</v>
      </c>
      <c r="J33" s="46">
        <v>0.26422907002376933</v>
      </c>
    </row>
    <row r="34" spans="1:10" x14ac:dyDescent="0.4">
      <c r="A34" s="42" t="s">
        <v>178</v>
      </c>
      <c r="B34" s="111">
        <v>19.77</v>
      </c>
      <c r="C34" s="64">
        <v>87710.8</v>
      </c>
      <c r="D34" s="65">
        <v>23.00936794556657</v>
      </c>
      <c r="E34" s="64">
        <v>3182844</v>
      </c>
      <c r="F34" s="65">
        <v>22.391025208901215</v>
      </c>
      <c r="G34" s="64">
        <v>3898952.9</v>
      </c>
      <c r="H34" s="65">
        <v>15.867115860773819</v>
      </c>
      <c r="I34" s="66">
        <v>-0.18366697889579531</v>
      </c>
      <c r="J34" s="45">
        <v>0.41115911709295572</v>
      </c>
    </row>
    <row r="35" spans="1:10" x14ac:dyDescent="0.4">
      <c r="A35" s="42" t="s">
        <v>179</v>
      </c>
      <c r="B35" s="111">
        <v>19.030000000000037</v>
      </c>
      <c r="C35" s="64">
        <v>27018.9</v>
      </c>
      <c r="D35" s="65">
        <v>22.210020763243495</v>
      </c>
      <c r="E35" s="64">
        <v>1640679</v>
      </c>
      <c r="F35" s="65">
        <v>21.73743598229758</v>
      </c>
      <c r="G35" s="64">
        <v>2080090.3</v>
      </c>
      <c r="H35" s="65">
        <v>15.647843278726901</v>
      </c>
      <c r="I35" s="66">
        <v>-0.2112462617608476</v>
      </c>
      <c r="J35" s="45">
        <v>0.38916498555742973</v>
      </c>
    </row>
    <row r="36" spans="1:10" x14ac:dyDescent="0.4">
      <c r="A36" s="42" t="s">
        <v>180</v>
      </c>
      <c r="B36" s="111">
        <v>17.480000000000004</v>
      </c>
      <c r="C36" s="64">
        <v>2483</v>
      </c>
      <c r="D36" s="65">
        <v>17.678139347563427</v>
      </c>
      <c r="E36" s="64">
        <v>320284.09999999998</v>
      </c>
      <c r="F36" s="65">
        <v>17.155057088378722</v>
      </c>
      <c r="G36" s="64">
        <v>306621.7</v>
      </c>
      <c r="H36" s="65">
        <v>14.299348350100459</v>
      </c>
      <c r="I36" s="66">
        <v>4.4557837882967723E-2</v>
      </c>
      <c r="J36" s="45">
        <v>0.19970901249204134</v>
      </c>
    </row>
    <row r="37" spans="1:10" x14ac:dyDescent="0.4">
      <c r="A37" s="44" t="s">
        <v>181</v>
      </c>
      <c r="B37" s="110">
        <v>34.75</v>
      </c>
      <c r="C37" s="61">
        <v>3986.5</v>
      </c>
      <c r="D37" s="62">
        <v>36.3766426690079</v>
      </c>
      <c r="E37" s="61">
        <v>31589.4</v>
      </c>
      <c r="F37" s="62">
        <v>36.408869516659429</v>
      </c>
      <c r="G37" s="61">
        <v>45045.9</v>
      </c>
      <c r="H37" s="62">
        <v>28.836346373194679</v>
      </c>
      <c r="I37" s="63">
        <v>-0.29872863013060014</v>
      </c>
      <c r="J37" s="46">
        <v>0.26260341880564725</v>
      </c>
    </row>
    <row r="38" spans="1:10" x14ac:dyDescent="0.4">
      <c r="A38" s="44" t="s">
        <v>182</v>
      </c>
      <c r="B38" s="110">
        <v>31</v>
      </c>
      <c r="C38" s="61">
        <v>49578.9</v>
      </c>
      <c r="D38" s="62">
        <v>34.325761362192388</v>
      </c>
      <c r="E38" s="61">
        <v>143419.1</v>
      </c>
      <c r="F38" s="62">
        <v>33.200339411900792</v>
      </c>
      <c r="G38" s="61">
        <v>217435.5</v>
      </c>
      <c r="H38" s="62">
        <v>22.678417240246979</v>
      </c>
      <c r="I38" s="63">
        <v>-0.34040623541234066</v>
      </c>
      <c r="J38" s="46">
        <v>0.46396192733330377</v>
      </c>
    </row>
    <row r="39" spans="1:10" x14ac:dyDescent="0.4">
      <c r="A39" s="42" t="s">
        <v>183</v>
      </c>
      <c r="B39" s="111">
        <v>28.286999999999999</v>
      </c>
      <c r="C39" s="64">
        <v>12751.1</v>
      </c>
      <c r="D39" s="65">
        <v>28.4733440615082</v>
      </c>
      <c r="E39" s="64">
        <v>441328.3</v>
      </c>
      <c r="F39" s="65">
        <v>28.111784972567495</v>
      </c>
      <c r="G39" s="64">
        <v>633923.69999999995</v>
      </c>
      <c r="H39" s="65">
        <v>22.525448721510788</v>
      </c>
      <c r="I39" s="66">
        <v>-0.30381479663877525</v>
      </c>
      <c r="J39" s="45">
        <v>0.24800110844060602</v>
      </c>
    </row>
    <row r="40" spans="1:10" x14ac:dyDescent="0.4">
      <c r="A40" s="42" t="s">
        <v>184</v>
      </c>
      <c r="B40" s="111">
        <v>25.234000000000012</v>
      </c>
      <c r="C40" s="64">
        <v>739908</v>
      </c>
      <c r="D40" s="65">
        <v>29.48114257743438</v>
      </c>
      <c r="E40" s="64">
        <v>2641123.2000000002</v>
      </c>
      <c r="F40" s="65">
        <v>28.088674285559929</v>
      </c>
      <c r="G40" s="64">
        <v>3781073.2</v>
      </c>
      <c r="H40" s="65">
        <v>19.507471950405176</v>
      </c>
      <c r="I40" s="66">
        <v>-0.30148847686947716</v>
      </c>
      <c r="J40" s="45">
        <v>0.43989310131887793</v>
      </c>
    </row>
    <row r="41" spans="1:10" x14ac:dyDescent="0.4">
      <c r="A41" s="44" t="s">
        <v>185</v>
      </c>
      <c r="B41" s="110">
        <v>24.519999999999985</v>
      </c>
      <c r="C41" s="61">
        <v>52972.2</v>
      </c>
      <c r="D41" s="62">
        <v>27.052057683086606</v>
      </c>
      <c r="E41" s="61">
        <v>1935920.8</v>
      </c>
      <c r="F41" s="62">
        <v>25.69606843420453</v>
      </c>
      <c r="G41" s="61">
        <v>1535020.4</v>
      </c>
      <c r="H41" s="62">
        <v>19.93290840304142</v>
      </c>
      <c r="I41" s="63">
        <v>0.2611694281066233</v>
      </c>
      <c r="J41" s="46">
        <v>0.2891279041990556</v>
      </c>
    </row>
    <row r="42" spans="1:10" x14ac:dyDescent="0.4">
      <c r="A42" s="44" t="s">
        <v>186</v>
      </c>
      <c r="B42" s="110">
        <v>21.840000000000028</v>
      </c>
      <c r="C42" s="61">
        <v>210898.8</v>
      </c>
      <c r="D42" s="62">
        <v>25.142324991891815</v>
      </c>
      <c r="E42" s="61">
        <v>933737.9</v>
      </c>
      <c r="F42" s="62">
        <v>23.540689587516926</v>
      </c>
      <c r="G42" s="61">
        <v>1515095.5</v>
      </c>
      <c r="H42" s="62">
        <v>17.344512798038117</v>
      </c>
      <c r="I42" s="63">
        <v>-0.38371020176615928</v>
      </c>
      <c r="J42" s="46">
        <v>0.35724132823031352</v>
      </c>
    </row>
    <row r="43" spans="1:10" ht="19.5" thickBot="1" x14ac:dyDescent="0.45">
      <c r="A43" s="53" t="s">
        <v>187</v>
      </c>
      <c r="B43" s="52">
        <v>24.52</v>
      </c>
      <c r="C43" s="51">
        <v>3229</v>
      </c>
      <c r="D43" s="41">
        <v>30</v>
      </c>
      <c r="E43" s="51">
        <v>3231.5</v>
      </c>
      <c r="F43" s="41">
        <v>29.995481974315332</v>
      </c>
      <c r="G43" s="51">
        <v>61803.9</v>
      </c>
      <c r="H43" s="41">
        <v>20.999999999999996</v>
      </c>
      <c r="I43" s="40">
        <v>-0.94771365561073007</v>
      </c>
      <c r="J43" s="37">
        <v>0.42835628449120655</v>
      </c>
    </row>
    <row r="44" spans="1:10" x14ac:dyDescent="0.4">
      <c r="A44" s="112" t="s">
        <v>188</v>
      </c>
      <c r="B44" s="113">
        <v>379</v>
      </c>
      <c r="C44" s="114">
        <v>188</v>
      </c>
      <c r="D44" s="115">
        <v>579.82021276595754</v>
      </c>
      <c r="E44" s="114">
        <v>124563.5</v>
      </c>
      <c r="F44" s="115">
        <v>619.06232564113873</v>
      </c>
      <c r="G44" s="114">
        <v>155693.79999999999</v>
      </c>
      <c r="H44" s="115">
        <v>626.92630278148533</v>
      </c>
      <c r="I44" s="116">
        <v>-0.19994566257615903</v>
      </c>
      <c r="J44" s="117">
        <v>-1.2543702673594137E-2</v>
      </c>
    </row>
    <row r="45" spans="1:10" x14ac:dyDescent="0.4">
      <c r="A45" s="42" t="s">
        <v>189</v>
      </c>
      <c r="B45" s="111">
        <v>374</v>
      </c>
      <c r="C45" s="64">
        <v>735.9</v>
      </c>
      <c r="D45" s="65">
        <v>577.32681070797662</v>
      </c>
      <c r="E45" s="64">
        <v>113124.6</v>
      </c>
      <c r="F45" s="65">
        <v>606.15424142936183</v>
      </c>
      <c r="G45" s="64">
        <v>235747.20000000001</v>
      </c>
      <c r="H45" s="65">
        <v>580.30728763692628</v>
      </c>
      <c r="I45" s="66">
        <v>-0.52014445982815494</v>
      </c>
      <c r="J45" s="45">
        <v>4.4540115802589923E-2</v>
      </c>
    </row>
    <row r="46" spans="1:10" x14ac:dyDescent="0.4">
      <c r="A46" s="42" t="s">
        <v>190</v>
      </c>
      <c r="B46" s="111">
        <v>329</v>
      </c>
      <c r="C46" s="64">
        <v>1718.3</v>
      </c>
      <c r="D46" s="65">
        <v>376.73939358668457</v>
      </c>
      <c r="E46" s="64">
        <v>5644.4</v>
      </c>
      <c r="F46" s="65">
        <v>406.12113067819439</v>
      </c>
      <c r="G46" s="64">
        <v>10565.2</v>
      </c>
      <c r="H46" s="65">
        <v>395.45676371483739</v>
      </c>
      <c r="I46" s="66">
        <v>-0.46575549918600695</v>
      </c>
      <c r="J46" s="45">
        <v>2.6967213465204601E-2</v>
      </c>
    </row>
    <row r="47" spans="1:10" x14ac:dyDescent="0.4">
      <c r="A47" s="44" t="s">
        <v>191</v>
      </c>
      <c r="B47" s="110">
        <v>92</v>
      </c>
      <c r="C47" s="61">
        <v>20644.3</v>
      </c>
      <c r="D47" s="62">
        <v>110.95398003322951</v>
      </c>
      <c r="E47" s="61">
        <v>184743.1</v>
      </c>
      <c r="F47" s="62">
        <v>119.28759477349898</v>
      </c>
      <c r="G47" s="61">
        <v>148608.79999999999</v>
      </c>
      <c r="H47" s="62">
        <v>115.7836201490087</v>
      </c>
      <c r="I47" s="63">
        <v>0.24315047291950423</v>
      </c>
      <c r="J47" s="46">
        <v>3.0263128929470452E-2</v>
      </c>
    </row>
    <row r="48" spans="1:10" x14ac:dyDescent="0.4">
      <c r="A48" s="44" t="s">
        <v>192</v>
      </c>
      <c r="B48" s="110" t="s">
        <v>341</v>
      </c>
      <c r="C48" s="61" t="s">
        <v>341</v>
      </c>
      <c r="D48" s="62" t="s">
        <v>341</v>
      </c>
      <c r="E48" s="61" t="s">
        <v>341</v>
      </c>
      <c r="F48" s="62" t="s">
        <v>341</v>
      </c>
      <c r="G48" s="61">
        <v>65</v>
      </c>
      <c r="H48" s="62">
        <v>0</v>
      </c>
      <c r="I48" s="63" t="s">
        <v>341</v>
      </c>
      <c r="J48" s="46" t="s">
        <v>341</v>
      </c>
    </row>
    <row r="49" spans="1:10" x14ac:dyDescent="0.4">
      <c r="A49" s="44" t="s">
        <v>193</v>
      </c>
      <c r="B49" s="110" t="s">
        <v>341</v>
      </c>
      <c r="C49" s="61" t="s">
        <v>341</v>
      </c>
      <c r="D49" s="62" t="s">
        <v>341</v>
      </c>
      <c r="E49" s="61">
        <v>409</v>
      </c>
      <c r="F49" s="62">
        <v>27.836185819070906</v>
      </c>
      <c r="G49" s="61">
        <v>1616</v>
      </c>
      <c r="H49" s="62">
        <v>24.074876237623762</v>
      </c>
      <c r="I49" s="63">
        <v>-0.74690594059405946</v>
      </c>
      <c r="J49" s="46">
        <v>0.15623380757276917</v>
      </c>
    </row>
    <row r="50" spans="1:10" x14ac:dyDescent="0.4">
      <c r="A50" s="44" t="s">
        <v>194</v>
      </c>
      <c r="B50" s="110">
        <v>28</v>
      </c>
      <c r="C50" s="61">
        <v>222</v>
      </c>
      <c r="D50" s="62">
        <v>35</v>
      </c>
      <c r="E50" s="61">
        <v>1999</v>
      </c>
      <c r="F50" s="62">
        <v>33.536768384192094</v>
      </c>
      <c r="G50" s="61">
        <v>3102</v>
      </c>
      <c r="H50" s="62">
        <v>29.668600902643455</v>
      </c>
      <c r="I50" s="63">
        <v>-0.35557704706640875</v>
      </c>
      <c r="J50" s="46">
        <v>0.13037916733053589</v>
      </c>
    </row>
    <row r="51" spans="1:10" x14ac:dyDescent="0.4">
      <c r="A51" s="44" t="s">
        <v>195</v>
      </c>
      <c r="B51" s="110" t="s">
        <v>341</v>
      </c>
      <c r="C51" s="61" t="s">
        <v>341</v>
      </c>
      <c r="D51" s="62" t="s">
        <v>341</v>
      </c>
      <c r="E51" s="61">
        <v>135</v>
      </c>
      <c r="F51" s="62">
        <v>75</v>
      </c>
      <c r="G51" s="61">
        <v>51</v>
      </c>
      <c r="H51" s="62">
        <v>35</v>
      </c>
      <c r="I51" s="63">
        <v>1.6470588235294117</v>
      </c>
      <c r="J51" s="46">
        <v>1.1428571428571428</v>
      </c>
    </row>
    <row r="52" spans="1:10" x14ac:dyDescent="0.4">
      <c r="A52" s="44" t="s">
        <v>196</v>
      </c>
      <c r="B52" s="110">
        <v>50</v>
      </c>
      <c r="C52" s="61">
        <v>547</v>
      </c>
      <c r="D52" s="62">
        <v>50</v>
      </c>
      <c r="E52" s="61">
        <v>1907.6</v>
      </c>
      <c r="F52" s="62">
        <v>62.764730551478301</v>
      </c>
      <c r="G52" s="61">
        <v>6680.8</v>
      </c>
      <c r="H52" s="62">
        <v>90.010118548676814</v>
      </c>
      <c r="I52" s="63">
        <v>-0.7144653334929949</v>
      </c>
      <c r="J52" s="46">
        <v>-0.30269250209313309</v>
      </c>
    </row>
    <row r="53" spans="1:10" x14ac:dyDescent="0.4">
      <c r="A53" s="44" t="s">
        <v>197</v>
      </c>
      <c r="B53" s="110">
        <v>50</v>
      </c>
      <c r="C53" s="61">
        <v>636</v>
      </c>
      <c r="D53" s="62">
        <v>92.091194968553452</v>
      </c>
      <c r="E53" s="61">
        <v>5607</v>
      </c>
      <c r="F53" s="62">
        <v>98.589302657392537</v>
      </c>
      <c r="G53" s="61">
        <v>35782.5</v>
      </c>
      <c r="H53" s="62">
        <v>102.29064486830154</v>
      </c>
      <c r="I53" s="63">
        <v>-0.84330329071473487</v>
      </c>
      <c r="J53" s="46">
        <v>-3.618456228987954E-2</v>
      </c>
    </row>
    <row r="54" spans="1:10" x14ac:dyDescent="0.4">
      <c r="A54" s="42" t="s">
        <v>198</v>
      </c>
      <c r="B54" s="111" t="s">
        <v>341</v>
      </c>
      <c r="C54" s="64" t="s">
        <v>341</v>
      </c>
      <c r="D54" s="65" t="s">
        <v>341</v>
      </c>
      <c r="E54" s="64">
        <v>67.3</v>
      </c>
      <c r="F54" s="65">
        <v>54.607843137254903</v>
      </c>
      <c r="G54" s="64">
        <v>992</v>
      </c>
      <c r="H54" s="65">
        <v>44.913692614770468</v>
      </c>
      <c r="I54" s="66">
        <v>-0.93215725806451621</v>
      </c>
      <c r="J54" s="45">
        <v>0.2158395348525938</v>
      </c>
    </row>
    <row r="55" spans="1:10" x14ac:dyDescent="0.4">
      <c r="A55" s="42" t="s">
        <v>199</v>
      </c>
      <c r="B55" s="111" t="s">
        <v>341</v>
      </c>
      <c r="C55" s="64" t="s">
        <v>341</v>
      </c>
      <c r="D55" s="65" t="s">
        <v>341</v>
      </c>
      <c r="E55" s="64">
        <v>270.60000000000002</v>
      </c>
      <c r="F55" s="65">
        <v>52.126243902439022</v>
      </c>
      <c r="G55" s="64">
        <v>240.9</v>
      </c>
      <c r="H55" s="65">
        <v>41.269150684931503</v>
      </c>
      <c r="I55" s="66">
        <v>0.12328767123287677</v>
      </c>
      <c r="J55" s="45">
        <v>0.26308012249623886</v>
      </c>
    </row>
    <row r="56" spans="1:10" x14ac:dyDescent="0.4">
      <c r="A56" s="42" t="s">
        <v>200</v>
      </c>
      <c r="B56" s="111" t="s">
        <v>341</v>
      </c>
      <c r="C56" s="64" t="s">
        <v>341</v>
      </c>
      <c r="D56" s="65" t="s">
        <v>341</v>
      </c>
      <c r="E56" s="64" t="s">
        <v>341</v>
      </c>
      <c r="F56" s="65" t="s">
        <v>341</v>
      </c>
      <c r="G56" s="64">
        <v>0.7</v>
      </c>
      <c r="H56" s="65">
        <v>75</v>
      </c>
      <c r="I56" s="66" t="s">
        <v>341</v>
      </c>
      <c r="J56" s="45" t="s">
        <v>341</v>
      </c>
    </row>
    <row r="57" spans="1:10" x14ac:dyDescent="0.4">
      <c r="A57" s="44" t="s">
        <v>201</v>
      </c>
      <c r="B57" s="110" t="s">
        <v>341</v>
      </c>
      <c r="C57" s="61" t="s">
        <v>341</v>
      </c>
      <c r="D57" s="62" t="s">
        <v>341</v>
      </c>
      <c r="E57" s="61">
        <v>395.4</v>
      </c>
      <c r="F57" s="62">
        <v>59.254674220963174</v>
      </c>
      <c r="G57" s="61">
        <v>759</v>
      </c>
      <c r="H57" s="62">
        <v>38.06110373321529</v>
      </c>
      <c r="I57" s="63">
        <v>-0.4790513833992095</v>
      </c>
      <c r="J57" s="46">
        <v>0.55683016016302778</v>
      </c>
    </row>
    <row r="58" spans="1:10" x14ac:dyDescent="0.4">
      <c r="A58" s="44" t="s">
        <v>202</v>
      </c>
      <c r="B58" s="110">
        <v>43.68</v>
      </c>
      <c r="C58" s="61">
        <v>796.3</v>
      </c>
      <c r="D58" s="62">
        <v>50</v>
      </c>
      <c r="E58" s="61">
        <v>2979.1</v>
      </c>
      <c r="F58" s="62">
        <v>50.436563909774442</v>
      </c>
      <c r="G58" s="61">
        <v>1102.0999999999999</v>
      </c>
      <c r="H58" s="62">
        <v>38.440894308943093</v>
      </c>
      <c r="I58" s="63">
        <v>1.7031122402685783</v>
      </c>
      <c r="J58" s="46">
        <v>0.31205490445732459</v>
      </c>
    </row>
    <row r="59" spans="1:10" ht="19.5" thickBot="1" x14ac:dyDescent="0.45">
      <c r="A59" s="53" t="s">
        <v>203</v>
      </c>
      <c r="B59" s="52" t="s">
        <v>341</v>
      </c>
      <c r="C59" s="51" t="s">
        <v>341</v>
      </c>
      <c r="D59" s="41" t="s">
        <v>341</v>
      </c>
      <c r="E59" s="51" t="s">
        <v>341</v>
      </c>
      <c r="F59" s="41" t="s">
        <v>341</v>
      </c>
      <c r="G59" s="51">
        <v>42.4</v>
      </c>
      <c r="H59" s="41">
        <v>35</v>
      </c>
      <c r="I59" s="40" t="s">
        <v>341</v>
      </c>
      <c r="J59" s="37" t="s">
        <v>341</v>
      </c>
    </row>
    <row r="60" spans="1:10" x14ac:dyDescent="0.4">
      <c r="A60" s="112" t="s">
        <v>204</v>
      </c>
      <c r="B60" s="113">
        <v>40</v>
      </c>
      <c r="C60" s="114">
        <v>1503.2</v>
      </c>
      <c r="D60" s="115">
        <v>53.978179882916443</v>
      </c>
      <c r="E60" s="114">
        <v>46405.4</v>
      </c>
      <c r="F60" s="115">
        <v>57.019319087864773</v>
      </c>
      <c r="G60" s="114">
        <v>53452.7</v>
      </c>
      <c r="H60" s="115">
        <v>47.719243368436018</v>
      </c>
      <c r="I60" s="116">
        <v>-0.13184179657903147</v>
      </c>
      <c r="J60" s="117">
        <v>0.19489151677497693</v>
      </c>
    </row>
    <row r="61" spans="1:10" x14ac:dyDescent="0.4">
      <c r="A61" s="42" t="s">
        <v>205</v>
      </c>
      <c r="B61" s="111">
        <v>39</v>
      </c>
      <c r="C61" s="64">
        <v>1108</v>
      </c>
      <c r="D61" s="65">
        <v>51.085740072202164</v>
      </c>
      <c r="E61" s="64">
        <v>17974.2</v>
      </c>
      <c r="F61" s="65">
        <v>53.195233723893132</v>
      </c>
      <c r="G61" s="64">
        <v>19915.2</v>
      </c>
      <c r="H61" s="65">
        <v>49.534651924158432</v>
      </c>
      <c r="I61" s="66">
        <v>-9.7463244155218121E-2</v>
      </c>
      <c r="J61" s="45">
        <v>7.3899415006273741E-2</v>
      </c>
    </row>
    <row r="62" spans="1:10" x14ac:dyDescent="0.4">
      <c r="A62" s="42" t="s">
        <v>206</v>
      </c>
      <c r="B62" s="111" t="s">
        <v>341</v>
      </c>
      <c r="C62" s="64" t="s">
        <v>341</v>
      </c>
      <c r="D62" s="65" t="s">
        <v>341</v>
      </c>
      <c r="E62" s="64">
        <v>1422</v>
      </c>
      <c r="F62" s="65">
        <v>45.039120956399437</v>
      </c>
      <c r="G62" s="64">
        <v>3141</v>
      </c>
      <c r="H62" s="65">
        <v>69.98726520216492</v>
      </c>
      <c r="I62" s="66">
        <v>-0.54727793696275073</v>
      </c>
      <c r="J62" s="45">
        <v>-0.35646691114019641</v>
      </c>
    </row>
    <row r="63" spans="1:10" x14ac:dyDescent="0.4">
      <c r="A63" s="44" t="s">
        <v>207</v>
      </c>
      <c r="B63" s="110">
        <v>12</v>
      </c>
      <c r="C63" s="61">
        <v>6863.1</v>
      </c>
      <c r="D63" s="62">
        <v>14.953048693417106</v>
      </c>
      <c r="E63" s="61">
        <v>202589.2</v>
      </c>
      <c r="F63" s="62">
        <v>19.78573717937644</v>
      </c>
      <c r="G63" s="61">
        <v>129486.9</v>
      </c>
      <c r="H63" s="62">
        <v>13.202003364709904</v>
      </c>
      <c r="I63" s="63">
        <v>0.56455363438309214</v>
      </c>
      <c r="J63" s="46">
        <v>0.49869202671659857</v>
      </c>
    </row>
    <row r="64" spans="1:10" x14ac:dyDescent="0.4">
      <c r="A64" s="44" t="s">
        <v>208</v>
      </c>
      <c r="B64" s="110">
        <v>12</v>
      </c>
      <c r="C64" s="61">
        <v>3444</v>
      </c>
      <c r="D64" s="62">
        <v>13.387447154471543</v>
      </c>
      <c r="E64" s="61">
        <v>120298.8</v>
      </c>
      <c r="F64" s="62">
        <v>18.842893319492219</v>
      </c>
      <c r="G64" s="61">
        <v>72542.5</v>
      </c>
      <c r="H64" s="62">
        <v>14.27168210591323</v>
      </c>
      <c r="I64" s="63">
        <v>0.65832167350174042</v>
      </c>
      <c r="J64" s="46">
        <v>0.3202993998643639</v>
      </c>
    </row>
    <row r="65" spans="1:10" x14ac:dyDescent="0.4">
      <c r="A65" s="44" t="s">
        <v>209</v>
      </c>
      <c r="B65" s="110">
        <v>4</v>
      </c>
      <c r="C65" s="61">
        <v>79.8</v>
      </c>
      <c r="D65" s="62">
        <v>4</v>
      </c>
      <c r="E65" s="61">
        <v>1337</v>
      </c>
      <c r="F65" s="62">
        <v>5.338219895287958</v>
      </c>
      <c r="G65" s="61">
        <v>2011.1</v>
      </c>
      <c r="H65" s="62">
        <v>7.6898712147580923</v>
      </c>
      <c r="I65" s="63">
        <v>-0.33518969718064739</v>
      </c>
      <c r="J65" s="46">
        <v>-0.30581153491321666</v>
      </c>
    </row>
    <row r="66" spans="1:10" x14ac:dyDescent="0.4">
      <c r="A66" s="42" t="s">
        <v>210</v>
      </c>
      <c r="B66" s="111">
        <v>10.284000000000001</v>
      </c>
      <c r="C66" s="64">
        <v>840.6</v>
      </c>
      <c r="D66" s="65">
        <v>10.688137044967881</v>
      </c>
      <c r="E66" s="64">
        <v>33814.5</v>
      </c>
      <c r="F66" s="65">
        <v>12.064831362584652</v>
      </c>
      <c r="G66" s="64">
        <v>15477.6</v>
      </c>
      <c r="H66" s="65">
        <v>10.665334935648938</v>
      </c>
      <c r="I66" s="66">
        <v>1.1847379438672663</v>
      </c>
      <c r="J66" s="45">
        <v>0.13121917271045003</v>
      </c>
    </row>
    <row r="67" spans="1:10" x14ac:dyDescent="0.4">
      <c r="A67" s="42" t="s">
        <v>211</v>
      </c>
      <c r="B67" s="111">
        <v>10.284000000000001</v>
      </c>
      <c r="C67" s="64">
        <v>487.8</v>
      </c>
      <c r="D67" s="65">
        <v>12.844772447724479</v>
      </c>
      <c r="E67" s="64">
        <v>21974.7</v>
      </c>
      <c r="F67" s="65">
        <v>12.093323613090682</v>
      </c>
      <c r="G67" s="64">
        <v>21159.599999999999</v>
      </c>
      <c r="H67" s="65">
        <v>11.526739068791475</v>
      </c>
      <c r="I67" s="66">
        <v>3.85215221459764E-2</v>
      </c>
      <c r="J67" s="45">
        <v>4.9153931646915561E-2</v>
      </c>
    </row>
    <row r="68" spans="1:10" x14ac:dyDescent="0.4">
      <c r="A68" s="42" t="s">
        <v>212</v>
      </c>
      <c r="B68" s="111" t="s">
        <v>341</v>
      </c>
      <c r="C68" s="64" t="s">
        <v>341</v>
      </c>
      <c r="D68" s="65" t="s">
        <v>341</v>
      </c>
      <c r="E68" s="64">
        <v>6724.4</v>
      </c>
      <c r="F68" s="65">
        <v>8.2042686082409837</v>
      </c>
      <c r="G68" s="64">
        <v>33372.6</v>
      </c>
      <c r="H68" s="65">
        <v>6.9996163305813655</v>
      </c>
      <c r="I68" s="66">
        <v>-0.79850536068511291</v>
      </c>
      <c r="J68" s="45">
        <v>0.17210261545286207</v>
      </c>
    </row>
    <row r="69" spans="1:10" x14ac:dyDescent="0.4">
      <c r="A69" s="44" t="s">
        <v>213</v>
      </c>
      <c r="B69" s="110">
        <v>8.5800000000000018</v>
      </c>
      <c r="C69" s="61">
        <v>23658.799999999999</v>
      </c>
      <c r="D69" s="62">
        <v>12.755209478080037</v>
      </c>
      <c r="E69" s="61">
        <v>335638.4</v>
      </c>
      <c r="F69" s="62">
        <v>12.911603141952769</v>
      </c>
      <c r="G69" s="61">
        <v>206388.9</v>
      </c>
      <c r="H69" s="62">
        <v>10.591294541518442</v>
      </c>
      <c r="I69" s="63">
        <v>0.62624249656837183</v>
      </c>
      <c r="J69" s="46">
        <v>0.21907695903825475</v>
      </c>
    </row>
    <row r="70" spans="1:10" x14ac:dyDescent="0.4">
      <c r="A70" s="44" t="s">
        <v>214</v>
      </c>
      <c r="B70" s="110">
        <v>8.58</v>
      </c>
      <c r="C70" s="61">
        <v>19453</v>
      </c>
      <c r="D70" s="62">
        <v>10.762546650902177</v>
      </c>
      <c r="E70" s="61">
        <v>324280.90000000002</v>
      </c>
      <c r="F70" s="62">
        <v>10.180122141020332</v>
      </c>
      <c r="G70" s="61">
        <v>304018.59999999998</v>
      </c>
      <c r="H70" s="62">
        <v>8.8481882687441082</v>
      </c>
      <c r="I70" s="63">
        <v>6.6648224812560969E-2</v>
      </c>
      <c r="J70" s="46">
        <v>0.15053181869798479</v>
      </c>
    </row>
    <row r="71" spans="1:10" ht="19.5" thickBot="1" x14ac:dyDescent="0.45">
      <c r="A71" s="53" t="s">
        <v>215</v>
      </c>
      <c r="B71" s="52">
        <v>2.86</v>
      </c>
      <c r="C71" s="51">
        <v>384.8</v>
      </c>
      <c r="D71" s="41">
        <v>4.9612785862785849</v>
      </c>
      <c r="E71" s="51">
        <v>120273.1</v>
      </c>
      <c r="F71" s="41">
        <v>7.739361669400715</v>
      </c>
      <c r="G71" s="51">
        <v>94744</v>
      </c>
      <c r="H71" s="41">
        <v>5.1219012285738392</v>
      </c>
      <c r="I71" s="40">
        <v>0.2694534746263616</v>
      </c>
      <c r="J71" s="37">
        <v>0.511032978579263</v>
      </c>
    </row>
    <row r="72" spans="1:10" x14ac:dyDescent="0.4">
      <c r="A72" s="126" t="s">
        <v>216</v>
      </c>
      <c r="B72" s="127">
        <v>25</v>
      </c>
      <c r="C72" s="128">
        <v>13022.9</v>
      </c>
      <c r="D72" s="129">
        <v>37.640494993161148</v>
      </c>
      <c r="E72" s="128">
        <v>173654</v>
      </c>
      <c r="F72" s="129">
        <v>38.686991558862594</v>
      </c>
      <c r="G72" s="128">
        <v>214030.2</v>
      </c>
      <c r="H72" s="129">
        <v>30.556948345741887</v>
      </c>
      <c r="I72" s="130">
        <v>-0.18864720959939302</v>
      </c>
      <c r="J72" s="131">
        <v>0.26606201382192768</v>
      </c>
    </row>
    <row r="73" spans="1:10" x14ac:dyDescent="0.4">
      <c r="A73" s="132" t="s">
        <v>217</v>
      </c>
      <c r="B73" s="133">
        <v>22</v>
      </c>
      <c r="C73" s="120">
        <v>2308.4</v>
      </c>
      <c r="D73" s="121">
        <v>34.605070422535213</v>
      </c>
      <c r="E73" s="120">
        <v>31331.1</v>
      </c>
      <c r="F73" s="121">
        <v>33.19498985102382</v>
      </c>
      <c r="G73" s="120">
        <v>39342.699999999997</v>
      </c>
      <c r="H73" s="121">
        <v>27.278159134098985</v>
      </c>
      <c r="I73" s="122">
        <v>-0.2036362527228685</v>
      </c>
      <c r="J73" s="134">
        <v>0.21690725858140911</v>
      </c>
    </row>
    <row r="74" spans="1:10" x14ac:dyDescent="0.4">
      <c r="A74" s="132" t="s">
        <v>218</v>
      </c>
      <c r="B74" s="133">
        <v>10</v>
      </c>
      <c r="C74" s="120">
        <v>4.7</v>
      </c>
      <c r="D74" s="121">
        <v>10</v>
      </c>
      <c r="E74" s="120">
        <v>99.5</v>
      </c>
      <c r="F74" s="121">
        <v>12.741721854304636</v>
      </c>
      <c r="G74" s="120">
        <v>130.4</v>
      </c>
      <c r="H74" s="121">
        <v>14.455879396984926</v>
      </c>
      <c r="I74" s="122">
        <v>-0.2369631901840491</v>
      </c>
      <c r="J74" s="134">
        <v>-0.11857857246912376</v>
      </c>
    </row>
    <row r="75" spans="1:10" x14ac:dyDescent="0.4">
      <c r="A75" s="135" t="s">
        <v>219</v>
      </c>
      <c r="B75" s="136">
        <v>17</v>
      </c>
      <c r="C75" s="123">
        <v>50973.3</v>
      </c>
      <c r="D75" s="124">
        <v>24.196333384601864</v>
      </c>
      <c r="E75" s="123">
        <v>605049.5</v>
      </c>
      <c r="F75" s="124">
        <v>32.103343490434803</v>
      </c>
      <c r="G75" s="123">
        <v>485145.3</v>
      </c>
      <c r="H75" s="124">
        <v>18.664335837682387</v>
      </c>
      <c r="I75" s="125">
        <v>0.24715111122379216</v>
      </c>
      <c r="J75" s="137">
        <v>0.72003674653237393</v>
      </c>
    </row>
    <row r="76" spans="1:10" x14ac:dyDescent="0.4">
      <c r="A76" s="135" t="s">
        <v>220</v>
      </c>
      <c r="B76" s="136">
        <v>12</v>
      </c>
      <c r="C76" s="123">
        <v>1804.2</v>
      </c>
      <c r="D76" s="124">
        <v>13.992224722588654</v>
      </c>
      <c r="E76" s="123">
        <v>18311.099999999999</v>
      </c>
      <c r="F76" s="124">
        <v>14.041787404524708</v>
      </c>
      <c r="G76" s="123">
        <v>25401.1</v>
      </c>
      <c r="H76" s="124">
        <v>11.336416898613829</v>
      </c>
      <c r="I76" s="125">
        <v>-0.27912177031703356</v>
      </c>
      <c r="J76" s="137">
        <v>0.23864423213314268</v>
      </c>
    </row>
    <row r="77" spans="1:10" x14ac:dyDescent="0.4">
      <c r="A77" s="135" t="s">
        <v>221</v>
      </c>
      <c r="B77" s="136" t="s">
        <v>222</v>
      </c>
      <c r="C77" s="123">
        <v>15.4</v>
      </c>
      <c r="D77" s="124">
        <v>4.0909090909090908</v>
      </c>
      <c r="E77" s="123">
        <v>572.29999999999995</v>
      </c>
      <c r="F77" s="124">
        <v>5.7368884540117406</v>
      </c>
      <c r="G77" s="123">
        <v>424.5</v>
      </c>
      <c r="H77" s="124">
        <v>18.617843007915567</v>
      </c>
      <c r="I77" s="125">
        <v>0.3481743227326265</v>
      </c>
      <c r="J77" s="137">
        <v>-0.69186073534014425</v>
      </c>
    </row>
    <row r="78" spans="1:10" x14ac:dyDescent="0.4">
      <c r="A78" s="132" t="s">
        <v>223</v>
      </c>
      <c r="B78" s="133">
        <v>48</v>
      </c>
      <c r="C78" s="120">
        <v>5434.7</v>
      </c>
      <c r="D78" s="121">
        <v>75</v>
      </c>
      <c r="E78" s="120">
        <v>9312.7000000000007</v>
      </c>
      <c r="F78" s="121">
        <v>75.654372397382517</v>
      </c>
      <c r="G78" s="120">
        <v>1905.8</v>
      </c>
      <c r="H78" s="121">
        <v>67.331395348837205</v>
      </c>
      <c r="I78" s="122">
        <v>3.8865043551264566</v>
      </c>
      <c r="J78" s="134">
        <v>0.12361212782573126</v>
      </c>
    </row>
    <row r="79" spans="1:10" x14ac:dyDescent="0.4">
      <c r="A79" s="132" t="s">
        <v>224</v>
      </c>
      <c r="B79" s="133">
        <v>10</v>
      </c>
      <c r="C79" s="120">
        <v>3775</v>
      </c>
      <c r="D79" s="121">
        <v>29.814569536423843</v>
      </c>
      <c r="E79" s="120">
        <v>8436.9</v>
      </c>
      <c r="F79" s="121">
        <v>29.180030579952355</v>
      </c>
      <c r="G79" s="120">
        <v>6237.5</v>
      </c>
      <c r="H79" s="121">
        <v>24.163527054108215</v>
      </c>
      <c r="I79" s="122">
        <v>0.35260921843687371</v>
      </c>
      <c r="J79" s="134">
        <v>0.20760642743134836</v>
      </c>
    </row>
    <row r="80" spans="1:10" x14ac:dyDescent="0.4">
      <c r="A80" s="135" t="s">
        <v>225</v>
      </c>
      <c r="B80" s="136">
        <v>17</v>
      </c>
      <c r="C80" s="123">
        <v>76.2</v>
      </c>
      <c r="D80" s="124">
        <v>17</v>
      </c>
      <c r="E80" s="123">
        <v>2591.1999999999998</v>
      </c>
      <c r="F80" s="124">
        <v>17.194978972855868</v>
      </c>
      <c r="G80" s="123">
        <v>5150.5</v>
      </c>
      <c r="H80" s="124">
        <v>15.260921124322937</v>
      </c>
      <c r="I80" s="125">
        <v>-0.4969032132802641</v>
      </c>
      <c r="J80" s="137">
        <v>0.1267327072053612</v>
      </c>
    </row>
    <row r="81" spans="1:10" x14ac:dyDescent="0.4">
      <c r="A81" s="135" t="s">
        <v>226</v>
      </c>
      <c r="B81" s="136">
        <v>15</v>
      </c>
      <c r="C81" s="123">
        <v>51.4</v>
      </c>
      <c r="D81" s="124">
        <v>15.290322580645162</v>
      </c>
      <c r="E81" s="123">
        <v>457.8</v>
      </c>
      <c r="F81" s="124">
        <v>15.23491145645103</v>
      </c>
      <c r="G81" s="123">
        <v>3423.2</v>
      </c>
      <c r="H81" s="124">
        <v>18.873499493805138</v>
      </c>
      <c r="I81" s="125">
        <v>-0.86626548258938996</v>
      </c>
      <c r="J81" s="137">
        <v>-0.1927882022381914</v>
      </c>
    </row>
    <row r="82" spans="1:10" ht="19.5" thickBot="1" x14ac:dyDescent="0.45">
      <c r="A82" s="138" t="s">
        <v>227</v>
      </c>
      <c r="B82" s="139">
        <v>12</v>
      </c>
      <c r="C82" s="140">
        <v>2124.6</v>
      </c>
      <c r="D82" s="141">
        <v>13.824356081238815</v>
      </c>
      <c r="E82" s="140">
        <v>20471.7</v>
      </c>
      <c r="F82" s="141">
        <v>13.125729747193278</v>
      </c>
      <c r="G82" s="140">
        <v>26865</v>
      </c>
      <c r="H82" s="141">
        <v>13.111436888782212</v>
      </c>
      <c r="I82" s="142">
        <v>-0.23797878280290338</v>
      </c>
      <c r="J82" s="143">
        <v>1.0901061822823216E-3</v>
      </c>
    </row>
    <row r="83" spans="1:10" x14ac:dyDescent="0.4">
      <c r="A83" s="112" t="s">
        <v>228</v>
      </c>
      <c r="B83" s="113" t="s">
        <v>341</v>
      </c>
      <c r="C83" s="114" t="s">
        <v>341</v>
      </c>
      <c r="D83" s="115" t="s">
        <v>341</v>
      </c>
      <c r="E83" s="114" t="s">
        <v>341</v>
      </c>
      <c r="F83" s="115" t="s">
        <v>341</v>
      </c>
      <c r="G83" s="114" t="s">
        <v>341</v>
      </c>
      <c r="H83" s="115" t="s">
        <v>341</v>
      </c>
      <c r="I83" s="116" t="s">
        <v>341</v>
      </c>
      <c r="J83" s="117" t="s">
        <v>341</v>
      </c>
    </row>
    <row r="84" spans="1:10" x14ac:dyDescent="0.4">
      <c r="A84" s="42" t="s">
        <v>229</v>
      </c>
      <c r="B84" s="111" t="s">
        <v>341</v>
      </c>
      <c r="C84" s="64" t="s">
        <v>341</v>
      </c>
      <c r="D84" s="65" t="s">
        <v>341</v>
      </c>
      <c r="E84" s="64" t="s">
        <v>341</v>
      </c>
      <c r="F84" s="65" t="s">
        <v>341</v>
      </c>
      <c r="G84" s="64">
        <v>71.599999999999994</v>
      </c>
      <c r="H84" s="65">
        <v>145</v>
      </c>
      <c r="I84" s="66" t="s">
        <v>341</v>
      </c>
      <c r="J84" s="45" t="s">
        <v>341</v>
      </c>
    </row>
    <row r="85" spans="1:10" x14ac:dyDescent="0.4">
      <c r="A85" s="42" t="s">
        <v>230</v>
      </c>
      <c r="B85" s="111" t="s">
        <v>341</v>
      </c>
      <c r="C85" s="64" t="s">
        <v>341</v>
      </c>
      <c r="D85" s="65" t="s">
        <v>341</v>
      </c>
      <c r="E85" s="64">
        <v>805.2</v>
      </c>
      <c r="F85" s="65">
        <v>101.66191275167785</v>
      </c>
      <c r="G85" s="64">
        <v>630.1</v>
      </c>
      <c r="H85" s="65">
        <v>83.122186495176848</v>
      </c>
      <c r="I85" s="66">
        <v>0.27789239803205845</v>
      </c>
      <c r="J85" s="45">
        <v>0.22304185005500021</v>
      </c>
    </row>
    <row r="86" spans="1:10" x14ac:dyDescent="0.4">
      <c r="A86" s="42" t="s">
        <v>231</v>
      </c>
      <c r="B86" s="111">
        <v>82</v>
      </c>
      <c r="C86" s="64">
        <v>1132.9000000000001</v>
      </c>
      <c r="D86" s="65">
        <v>100.2497317916319</v>
      </c>
      <c r="E86" s="64">
        <v>18509.7</v>
      </c>
      <c r="F86" s="65">
        <v>111.58689332078194</v>
      </c>
      <c r="G86" s="64">
        <v>14600.1</v>
      </c>
      <c r="H86" s="65">
        <v>92.150743050671807</v>
      </c>
      <c r="I86" s="66">
        <v>0.26777898781515197</v>
      </c>
      <c r="J86" s="45">
        <v>0.21091691316501476</v>
      </c>
    </row>
    <row r="87" spans="1:10" x14ac:dyDescent="0.4">
      <c r="A87" s="44" t="s">
        <v>232</v>
      </c>
      <c r="B87" s="110" t="s">
        <v>341</v>
      </c>
      <c r="C87" s="61" t="s">
        <v>341</v>
      </c>
      <c r="D87" s="62" t="s">
        <v>341</v>
      </c>
      <c r="E87" s="61">
        <v>1115.9000000000001</v>
      </c>
      <c r="F87" s="62">
        <v>66.72958257713249</v>
      </c>
      <c r="G87" s="61">
        <v>2856.6</v>
      </c>
      <c r="H87" s="62">
        <v>48.712124793193098</v>
      </c>
      <c r="I87" s="63">
        <v>-0.60936077854792403</v>
      </c>
      <c r="J87" s="46">
        <v>0.36987624457837454</v>
      </c>
    </row>
    <row r="88" spans="1:10" x14ac:dyDescent="0.4">
      <c r="A88" s="44" t="s">
        <v>233</v>
      </c>
      <c r="B88" s="110">
        <v>56</v>
      </c>
      <c r="C88" s="61">
        <v>253.8</v>
      </c>
      <c r="D88" s="62">
        <v>78.255319148936167</v>
      </c>
      <c r="E88" s="61">
        <v>3895.3</v>
      </c>
      <c r="F88" s="62">
        <v>88.602350331056954</v>
      </c>
      <c r="G88" s="61">
        <v>3959.8</v>
      </c>
      <c r="H88" s="62">
        <v>62.815630435524028</v>
      </c>
      <c r="I88" s="63">
        <v>-1.628870144956816E-2</v>
      </c>
      <c r="J88" s="46">
        <v>0.41051438498259185</v>
      </c>
    </row>
    <row r="89" spans="1:10" x14ac:dyDescent="0.4">
      <c r="A89" s="44" t="s">
        <v>234</v>
      </c>
      <c r="B89" s="110">
        <v>66</v>
      </c>
      <c r="C89" s="61">
        <v>935.7</v>
      </c>
      <c r="D89" s="62">
        <v>82.060343583080694</v>
      </c>
      <c r="E89" s="61">
        <v>17459.5</v>
      </c>
      <c r="F89" s="62">
        <v>89.113255966887152</v>
      </c>
      <c r="G89" s="61">
        <v>17307.900000000001</v>
      </c>
      <c r="H89" s="62">
        <v>75.296925166033233</v>
      </c>
      <c r="I89" s="63">
        <v>8.7590060030389907E-3</v>
      </c>
      <c r="J89" s="46">
        <v>0.18349130154237062</v>
      </c>
    </row>
    <row r="90" spans="1:10" x14ac:dyDescent="0.4">
      <c r="A90" s="44" t="s">
        <v>235</v>
      </c>
      <c r="B90" s="110">
        <v>68</v>
      </c>
      <c r="C90" s="61">
        <v>8311.2999999999993</v>
      </c>
      <c r="D90" s="62">
        <v>91.58962394524201</v>
      </c>
      <c r="E90" s="61">
        <v>84080.3</v>
      </c>
      <c r="F90" s="62">
        <v>95.074130663602716</v>
      </c>
      <c r="G90" s="61">
        <v>81065.600000000006</v>
      </c>
      <c r="H90" s="62">
        <v>77.905360354578946</v>
      </c>
      <c r="I90" s="63">
        <v>3.7188400505269767E-2</v>
      </c>
      <c r="J90" s="46">
        <v>0.22037983305489792</v>
      </c>
    </row>
    <row r="91" spans="1:10" x14ac:dyDescent="0.4">
      <c r="A91" s="42" t="s">
        <v>236</v>
      </c>
      <c r="B91" s="111">
        <v>73</v>
      </c>
      <c r="C91" s="64">
        <v>813.4</v>
      </c>
      <c r="D91" s="65">
        <v>88.024130808950076</v>
      </c>
      <c r="E91" s="64">
        <v>11763.5</v>
      </c>
      <c r="F91" s="65">
        <v>92.748123199961952</v>
      </c>
      <c r="G91" s="64">
        <v>11507.7</v>
      </c>
      <c r="H91" s="65">
        <v>81.894890510948912</v>
      </c>
      <c r="I91" s="66">
        <v>2.2228594766982045E-2</v>
      </c>
      <c r="J91" s="45">
        <v>0.13252637156358393</v>
      </c>
    </row>
    <row r="92" spans="1:10" x14ac:dyDescent="0.4">
      <c r="A92" s="42" t="s">
        <v>237</v>
      </c>
      <c r="B92" s="111">
        <v>78</v>
      </c>
      <c r="C92" s="64">
        <v>3995.7</v>
      </c>
      <c r="D92" s="65">
        <v>96.172889075748017</v>
      </c>
      <c r="E92" s="64">
        <v>71438.8</v>
      </c>
      <c r="F92" s="65">
        <v>97.768467981202988</v>
      </c>
      <c r="G92" s="64">
        <v>74591.5</v>
      </c>
      <c r="H92" s="65">
        <v>85.233340965908667</v>
      </c>
      <c r="I92" s="66">
        <v>-4.2266209956898539E-2</v>
      </c>
      <c r="J92" s="45">
        <v>0.14706835228139276</v>
      </c>
    </row>
    <row r="93" spans="1:10" x14ac:dyDescent="0.4">
      <c r="A93" s="42" t="s">
        <v>238</v>
      </c>
      <c r="B93" s="111">
        <v>49</v>
      </c>
      <c r="C93" s="64">
        <v>40.6</v>
      </c>
      <c r="D93" s="65">
        <v>55.724137931034484</v>
      </c>
      <c r="E93" s="64">
        <v>426.7</v>
      </c>
      <c r="F93" s="65">
        <v>75.776377952755894</v>
      </c>
      <c r="G93" s="64">
        <v>348.5</v>
      </c>
      <c r="H93" s="65">
        <v>62.873333333333328</v>
      </c>
      <c r="I93" s="66">
        <v>0.224390243902439</v>
      </c>
      <c r="J93" s="45">
        <v>0.2052228494235378</v>
      </c>
    </row>
    <row r="94" spans="1:10" x14ac:dyDescent="0.4">
      <c r="A94" s="44" t="s">
        <v>239</v>
      </c>
      <c r="B94" s="110">
        <v>31</v>
      </c>
      <c r="C94" s="61">
        <v>109.2</v>
      </c>
      <c r="D94" s="62">
        <v>31</v>
      </c>
      <c r="E94" s="61">
        <v>807</v>
      </c>
      <c r="F94" s="62">
        <v>44.425724907063199</v>
      </c>
      <c r="G94" s="61">
        <v>234</v>
      </c>
      <c r="H94" s="62">
        <v>32.741025641025644</v>
      </c>
      <c r="I94" s="63">
        <v>2.4487179487179489</v>
      </c>
      <c r="J94" s="46">
        <v>0.35688250558028395</v>
      </c>
    </row>
    <row r="95" spans="1:10" x14ac:dyDescent="0.4">
      <c r="A95" s="44" t="s">
        <v>240</v>
      </c>
      <c r="B95" s="110">
        <v>33</v>
      </c>
      <c r="C95" s="61">
        <v>378.8</v>
      </c>
      <c r="D95" s="62">
        <v>36.045106113398802</v>
      </c>
      <c r="E95" s="61">
        <v>6836.5</v>
      </c>
      <c r="F95" s="62">
        <v>38.626529752501312</v>
      </c>
      <c r="G95" s="61">
        <v>12508.4</v>
      </c>
      <c r="H95" s="62">
        <v>32.437179450280617</v>
      </c>
      <c r="I95" s="63">
        <v>-0.45344728342553803</v>
      </c>
      <c r="J95" s="46">
        <v>0.19081037276091375</v>
      </c>
    </row>
    <row r="96" spans="1:10" ht="19.5" thickBot="1" x14ac:dyDescent="0.45">
      <c r="A96" s="53" t="s">
        <v>241</v>
      </c>
      <c r="B96" s="52">
        <v>23</v>
      </c>
      <c r="C96" s="51">
        <v>2.4</v>
      </c>
      <c r="D96" s="41">
        <v>47.21</v>
      </c>
      <c r="E96" s="51">
        <v>937.4</v>
      </c>
      <c r="F96" s="41">
        <v>54.069312508001538</v>
      </c>
      <c r="G96" s="51">
        <v>597.29999999999995</v>
      </c>
      <c r="H96" s="41">
        <v>24.313783403656821</v>
      </c>
      <c r="I96" s="40">
        <v>0.56939561359450874</v>
      </c>
      <c r="J96" s="37">
        <v>1.2238132013576073</v>
      </c>
    </row>
    <row r="97" spans="1:10" x14ac:dyDescent="0.4">
      <c r="A97" s="112" t="s">
        <v>242</v>
      </c>
      <c r="B97" s="113" t="s">
        <v>341</v>
      </c>
      <c r="C97" s="114" t="s">
        <v>341</v>
      </c>
      <c r="D97" s="115" t="s">
        <v>341</v>
      </c>
      <c r="E97" s="114">
        <v>43</v>
      </c>
      <c r="F97" s="115">
        <v>13.23076923076923</v>
      </c>
      <c r="G97" s="114">
        <v>86.7</v>
      </c>
      <c r="H97" s="115">
        <v>11.790476190476191</v>
      </c>
      <c r="I97" s="116">
        <v>-0.50403690888119956</v>
      </c>
      <c r="J97" s="117">
        <v>0.12215732571144512</v>
      </c>
    </row>
    <row r="98" spans="1:10" x14ac:dyDescent="0.4">
      <c r="A98" s="44" t="s">
        <v>243</v>
      </c>
      <c r="B98" s="110">
        <v>13.25</v>
      </c>
      <c r="C98" s="61">
        <v>13508.1</v>
      </c>
      <c r="D98" s="62">
        <v>18.926190211798847</v>
      </c>
      <c r="E98" s="61">
        <v>262230</v>
      </c>
      <c r="F98" s="62">
        <v>17.223817488464288</v>
      </c>
      <c r="G98" s="61">
        <v>320675.59999999998</v>
      </c>
      <c r="H98" s="62">
        <v>15.355220696554341</v>
      </c>
      <c r="I98" s="63">
        <v>-0.18225770841311276</v>
      </c>
      <c r="J98" s="46">
        <v>0.12169130153428888</v>
      </c>
    </row>
    <row r="99" spans="1:10" x14ac:dyDescent="0.4">
      <c r="A99" s="42" t="s">
        <v>244</v>
      </c>
      <c r="B99" s="111" t="s">
        <v>341</v>
      </c>
      <c r="C99" s="64" t="s">
        <v>341</v>
      </c>
      <c r="D99" s="65" t="s">
        <v>341</v>
      </c>
      <c r="E99" s="64" t="s">
        <v>341</v>
      </c>
      <c r="F99" s="65" t="s">
        <v>341</v>
      </c>
      <c r="G99" s="64" t="s">
        <v>341</v>
      </c>
      <c r="H99" s="65" t="s">
        <v>341</v>
      </c>
      <c r="I99" s="66" t="s">
        <v>341</v>
      </c>
      <c r="J99" s="45" t="s">
        <v>341</v>
      </c>
    </row>
    <row r="100" spans="1:10" x14ac:dyDescent="0.4">
      <c r="A100" s="42" t="s">
        <v>245</v>
      </c>
      <c r="B100" s="111" t="s">
        <v>341</v>
      </c>
      <c r="C100" s="64" t="s">
        <v>341</v>
      </c>
      <c r="D100" s="65" t="s">
        <v>341</v>
      </c>
      <c r="E100" s="64" t="s">
        <v>341</v>
      </c>
      <c r="F100" s="65" t="s">
        <v>341</v>
      </c>
      <c r="G100" s="64" t="s">
        <v>341</v>
      </c>
      <c r="H100" s="65" t="s">
        <v>341</v>
      </c>
      <c r="I100" s="66" t="s">
        <v>341</v>
      </c>
      <c r="J100" s="45" t="s">
        <v>341</v>
      </c>
    </row>
    <row r="101" spans="1:10" x14ac:dyDescent="0.4">
      <c r="A101" s="44" t="s">
        <v>246</v>
      </c>
      <c r="B101" s="110">
        <v>15.5</v>
      </c>
      <c r="C101" s="61">
        <v>6481</v>
      </c>
      <c r="D101" s="62">
        <v>17.450062831137075</v>
      </c>
      <c r="E101" s="61">
        <v>59431.4</v>
      </c>
      <c r="F101" s="62">
        <v>19.534406462100144</v>
      </c>
      <c r="G101" s="61">
        <v>76948.3</v>
      </c>
      <c r="H101" s="62">
        <v>18.820094144832048</v>
      </c>
      <c r="I101" s="63">
        <v>-0.22764505518640438</v>
      </c>
      <c r="J101" s="46">
        <v>3.7954768545312739E-2</v>
      </c>
    </row>
    <row r="102" spans="1:10" x14ac:dyDescent="0.4">
      <c r="A102" s="44" t="s">
        <v>247</v>
      </c>
      <c r="B102" s="110">
        <v>14.5</v>
      </c>
      <c r="C102" s="61">
        <v>539.79999999999995</v>
      </c>
      <c r="D102" s="62">
        <v>14.655548755609955</v>
      </c>
      <c r="E102" s="61">
        <v>5047.8</v>
      </c>
      <c r="F102" s="62">
        <v>22.102446950035983</v>
      </c>
      <c r="G102" s="61">
        <v>5223.7</v>
      </c>
      <c r="H102" s="62">
        <v>17.317730959654483</v>
      </c>
      <c r="I102" s="63">
        <v>-3.3673449853552015E-2</v>
      </c>
      <c r="J102" s="46">
        <v>0.2762900059787603</v>
      </c>
    </row>
    <row r="103" spans="1:10" x14ac:dyDescent="0.4">
      <c r="A103" s="42" t="s">
        <v>248</v>
      </c>
      <c r="B103" s="111">
        <v>17.5</v>
      </c>
      <c r="C103" s="64">
        <v>463.3</v>
      </c>
      <c r="D103" s="65">
        <v>18.491319857312725</v>
      </c>
      <c r="E103" s="64">
        <v>6194</v>
      </c>
      <c r="F103" s="65">
        <v>19.005764958859803</v>
      </c>
      <c r="G103" s="64">
        <v>6153.6</v>
      </c>
      <c r="H103" s="65">
        <v>18.259386794984167</v>
      </c>
      <c r="I103" s="66">
        <v>6.5652626105043603E-3</v>
      </c>
      <c r="J103" s="45">
        <v>4.0876409063236772E-2</v>
      </c>
    </row>
    <row r="104" spans="1:10" x14ac:dyDescent="0.4">
      <c r="A104" s="42" t="s">
        <v>249</v>
      </c>
      <c r="B104" s="111">
        <v>15</v>
      </c>
      <c r="C104" s="64">
        <v>37.1</v>
      </c>
      <c r="D104" s="65">
        <v>15.194610778443115</v>
      </c>
      <c r="E104" s="64">
        <v>3065.9</v>
      </c>
      <c r="F104" s="65">
        <v>17.067535034135823</v>
      </c>
      <c r="G104" s="64">
        <v>1166.9000000000001</v>
      </c>
      <c r="H104" s="65">
        <v>16.70725584919958</v>
      </c>
      <c r="I104" s="66">
        <v>1.627388807952695</v>
      </c>
      <c r="J104" s="45">
        <v>2.1564234616871746E-2</v>
      </c>
    </row>
    <row r="105" spans="1:10" x14ac:dyDescent="0.4">
      <c r="A105" s="44" t="s">
        <v>250</v>
      </c>
      <c r="B105" s="110" t="s">
        <v>341</v>
      </c>
      <c r="C105" s="61" t="s">
        <v>341</v>
      </c>
      <c r="D105" s="62" t="s">
        <v>341</v>
      </c>
      <c r="E105" s="61">
        <v>146</v>
      </c>
      <c r="F105" s="62">
        <v>15</v>
      </c>
      <c r="G105" s="61">
        <v>13</v>
      </c>
      <c r="H105" s="62">
        <v>20</v>
      </c>
      <c r="I105" s="63">
        <v>10.23076923076923</v>
      </c>
      <c r="J105" s="46">
        <v>-0.25</v>
      </c>
    </row>
    <row r="106" spans="1:10" ht="19.5" thickBot="1" x14ac:dyDescent="0.45">
      <c r="A106" s="53" t="s">
        <v>251</v>
      </c>
      <c r="B106" s="52" t="s">
        <v>341</v>
      </c>
      <c r="C106" s="51" t="s">
        <v>341</v>
      </c>
      <c r="D106" s="41" t="s">
        <v>341</v>
      </c>
      <c r="E106" s="51">
        <v>187</v>
      </c>
      <c r="F106" s="41">
        <v>15</v>
      </c>
      <c r="G106" s="51">
        <v>60</v>
      </c>
      <c r="H106" s="41">
        <v>20</v>
      </c>
      <c r="I106" s="40">
        <v>2.1166666666666667</v>
      </c>
      <c r="J106" s="37">
        <v>-0.25</v>
      </c>
    </row>
    <row r="108" spans="1:10" ht="23.25" thickBot="1" x14ac:dyDescent="0.45">
      <c r="A108" s="118" t="str">
        <f>"Prisrapport fryst-omsetning uke "&amp;MID(A2,14,2)</f>
        <v>Prisrapport fryst-omsetning uke 13</v>
      </c>
      <c r="B108" s="119"/>
      <c r="C108" s="119"/>
      <c r="D108" s="119"/>
      <c r="E108" s="119"/>
      <c r="F108" s="119"/>
      <c r="G108" s="119"/>
      <c r="H108" s="119"/>
      <c r="I108" s="119"/>
      <c r="J108" s="119"/>
    </row>
    <row r="109" spans="1:10" x14ac:dyDescent="0.4">
      <c r="A109" s="55" t="s">
        <v>143</v>
      </c>
      <c r="B109" s="54" t="s">
        <v>144</v>
      </c>
      <c r="C109" s="108" t="str">
        <f>"Uke "&amp;MID(A2,14,7)</f>
        <v>Uke 13 2026</v>
      </c>
      <c r="D109" s="108"/>
      <c r="E109" s="108" t="s">
        <v>145</v>
      </c>
      <c r="F109" s="108"/>
      <c r="G109" s="108" t="s">
        <v>146</v>
      </c>
      <c r="H109" s="108"/>
      <c r="I109" s="108" t="s">
        <v>147</v>
      </c>
      <c r="J109" s="109"/>
    </row>
    <row r="110" spans="1:10" x14ac:dyDescent="0.4">
      <c r="A110" s="49" t="s">
        <v>148</v>
      </c>
      <c r="B110" s="48" t="s">
        <v>149</v>
      </c>
      <c r="C110" s="48" t="s">
        <v>4</v>
      </c>
      <c r="D110" s="48" t="s">
        <v>150</v>
      </c>
      <c r="E110" s="48" t="s">
        <v>4</v>
      </c>
      <c r="F110" s="48" t="s">
        <v>150</v>
      </c>
      <c r="G110" s="48" t="s">
        <v>4</v>
      </c>
      <c r="H110" s="48" t="s">
        <v>150</v>
      </c>
      <c r="I110" s="48" t="s">
        <v>151</v>
      </c>
      <c r="J110" s="47" t="s">
        <v>152</v>
      </c>
    </row>
    <row r="111" spans="1:10" ht="19.5" thickBot="1" x14ac:dyDescent="0.45">
      <c r="A111" s="107" t="s">
        <v>153</v>
      </c>
      <c r="B111" s="43"/>
      <c r="C111" s="48" t="s">
        <v>154</v>
      </c>
      <c r="D111" s="48" t="s">
        <v>149</v>
      </c>
      <c r="E111" s="48" t="s">
        <v>154</v>
      </c>
      <c r="F111" s="48" t="s">
        <v>149</v>
      </c>
      <c r="G111" s="48" t="s">
        <v>154</v>
      </c>
      <c r="H111" s="48" t="s">
        <v>149</v>
      </c>
      <c r="I111" s="48" t="s">
        <v>155</v>
      </c>
      <c r="J111" s="47" t="s">
        <v>156</v>
      </c>
    </row>
    <row r="112" spans="1:10" x14ac:dyDescent="0.4">
      <c r="A112" s="112" t="s">
        <v>252</v>
      </c>
      <c r="B112" s="113">
        <v>73.75</v>
      </c>
      <c r="C112" s="114">
        <v>30892.5</v>
      </c>
      <c r="D112" s="115">
        <v>107.09831026948289</v>
      </c>
      <c r="E112" s="114">
        <v>466578.8</v>
      </c>
      <c r="F112" s="115">
        <v>108.5886988173054</v>
      </c>
      <c r="G112" s="114">
        <v>561257.4</v>
      </c>
      <c r="H112" s="115">
        <v>98.364882921334143</v>
      </c>
      <c r="I112" s="116">
        <v>-0.16869015891817199</v>
      </c>
      <c r="J112" s="117">
        <v>0.10393766141263648</v>
      </c>
    </row>
    <row r="113" spans="1:10" x14ac:dyDescent="0.4">
      <c r="A113" s="42" t="s">
        <v>253</v>
      </c>
      <c r="B113" s="111">
        <v>71.25</v>
      </c>
      <c r="C113" s="64">
        <v>147865.5</v>
      </c>
      <c r="D113" s="65">
        <v>94.632488105744741</v>
      </c>
      <c r="E113" s="64">
        <v>1431844.1</v>
      </c>
      <c r="F113" s="65">
        <v>101.21650405992189</v>
      </c>
      <c r="G113" s="64" t="s">
        <v>341</v>
      </c>
      <c r="H113" s="65" t="s">
        <v>341</v>
      </c>
      <c r="I113" s="66" t="s">
        <v>341</v>
      </c>
      <c r="J113" s="45" t="s">
        <v>341</v>
      </c>
    </row>
    <row r="114" spans="1:10" x14ac:dyDescent="0.4">
      <c r="A114" s="42" t="s">
        <v>254</v>
      </c>
      <c r="B114" s="111">
        <v>68.75</v>
      </c>
      <c r="C114" s="64">
        <v>302521.5</v>
      </c>
      <c r="D114" s="65">
        <v>95.219612606046184</v>
      </c>
      <c r="E114" s="64">
        <v>2981176.4</v>
      </c>
      <c r="F114" s="65">
        <v>102.14344307575098</v>
      </c>
      <c r="G114" s="64" t="s">
        <v>341</v>
      </c>
      <c r="H114" s="65" t="s">
        <v>341</v>
      </c>
      <c r="I114" s="66" t="s">
        <v>341</v>
      </c>
      <c r="J114" s="45" t="s">
        <v>341</v>
      </c>
    </row>
    <row r="115" spans="1:10" x14ac:dyDescent="0.4">
      <c r="A115" s="42" t="s">
        <v>255</v>
      </c>
      <c r="B115" s="111">
        <v>66.25</v>
      </c>
      <c r="C115" s="64">
        <v>253729.5</v>
      </c>
      <c r="D115" s="65">
        <v>93.780156308194364</v>
      </c>
      <c r="E115" s="64">
        <v>2888772.8</v>
      </c>
      <c r="F115" s="65">
        <v>101.53213359202456</v>
      </c>
      <c r="G115" s="64">
        <v>4298596.5</v>
      </c>
      <c r="H115" s="65">
        <v>77.171806069725349</v>
      </c>
      <c r="I115" s="66">
        <v>-0.32797302561429065</v>
      </c>
      <c r="J115" s="45">
        <v>0.31566356630670872</v>
      </c>
    </row>
    <row r="116" spans="1:10" x14ac:dyDescent="0.4">
      <c r="A116" s="42" t="s">
        <v>256</v>
      </c>
      <c r="B116" s="111">
        <v>63.75</v>
      </c>
      <c r="C116" s="64">
        <v>67782.8</v>
      </c>
      <c r="D116" s="65">
        <v>94.161344147294116</v>
      </c>
      <c r="E116" s="64">
        <v>970511.3</v>
      </c>
      <c r="F116" s="65">
        <v>97.592270383264534</v>
      </c>
      <c r="G116" s="64">
        <v>482155.5</v>
      </c>
      <c r="H116" s="65">
        <v>74.411092531351386</v>
      </c>
      <c r="I116" s="66">
        <v>1.0128595442756538</v>
      </c>
      <c r="J116" s="45">
        <v>0.31152852435470285</v>
      </c>
    </row>
    <row r="117" spans="1:10" x14ac:dyDescent="0.4">
      <c r="A117" s="44" t="s">
        <v>257</v>
      </c>
      <c r="B117" s="110" t="s">
        <v>341</v>
      </c>
      <c r="C117" s="61" t="s">
        <v>341</v>
      </c>
      <c r="D117" s="62" t="s">
        <v>341</v>
      </c>
      <c r="E117" s="61">
        <v>9853.5</v>
      </c>
      <c r="F117" s="62">
        <v>193.83513971438558</v>
      </c>
      <c r="G117" s="61">
        <v>401228.3</v>
      </c>
      <c r="H117" s="62">
        <v>146.99075801086875</v>
      </c>
      <c r="I117" s="63">
        <v>-0.97544166251483255</v>
      </c>
      <c r="J117" s="46">
        <v>0.31868929950040176</v>
      </c>
    </row>
    <row r="118" spans="1:10" x14ac:dyDescent="0.4">
      <c r="A118" s="44" t="s">
        <v>258</v>
      </c>
      <c r="B118" s="110" t="s">
        <v>341</v>
      </c>
      <c r="C118" s="61" t="s">
        <v>341</v>
      </c>
      <c r="D118" s="62" t="s">
        <v>341</v>
      </c>
      <c r="E118" s="61">
        <v>2366</v>
      </c>
      <c r="F118" s="62">
        <v>165</v>
      </c>
      <c r="G118" s="61">
        <v>880.8</v>
      </c>
      <c r="H118" s="62">
        <v>150</v>
      </c>
      <c r="I118" s="63">
        <v>1.6861943687556769</v>
      </c>
      <c r="J118" s="46">
        <v>0.1</v>
      </c>
    </row>
    <row r="119" spans="1:10" x14ac:dyDescent="0.4">
      <c r="A119" s="44" t="s">
        <v>259</v>
      </c>
      <c r="B119" s="110">
        <v>120.7</v>
      </c>
      <c r="C119" s="61">
        <v>174.1</v>
      </c>
      <c r="D119" s="62">
        <v>208.43001631321371</v>
      </c>
      <c r="E119" s="61">
        <v>216824</v>
      </c>
      <c r="F119" s="62">
        <v>186.11761864344621</v>
      </c>
      <c r="G119" s="61">
        <v>426767.5</v>
      </c>
      <c r="H119" s="62">
        <v>147.33578567141052</v>
      </c>
      <c r="I119" s="63">
        <v>-0.49193881914625648</v>
      </c>
      <c r="J119" s="46">
        <v>0.26322072940600627</v>
      </c>
    </row>
    <row r="120" spans="1:10" x14ac:dyDescent="0.4">
      <c r="A120" s="44" t="s">
        <v>260</v>
      </c>
      <c r="B120" s="110" t="s">
        <v>341</v>
      </c>
      <c r="C120" s="61" t="s">
        <v>341</v>
      </c>
      <c r="D120" s="62" t="s">
        <v>341</v>
      </c>
      <c r="E120" s="61" t="s">
        <v>341</v>
      </c>
      <c r="F120" s="62" t="s">
        <v>341</v>
      </c>
      <c r="G120" s="61">
        <v>716.9</v>
      </c>
      <c r="H120" s="62">
        <v>150</v>
      </c>
      <c r="I120" s="63" t="s">
        <v>341</v>
      </c>
      <c r="J120" s="46" t="s">
        <v>341</v>
      </c>
    </row>
    <row r="121" spans="1:10" x14ac:dyDescent="0.4">
      <c r="A121" s="42" t="s">
        <v>261</v>
      </c>
      <c r="B121" s="111">
        <v>27.100000000000012</v>
      </c>
      <c r="C121" s="64">
        <v>391338.5</v>
      </c>
      <c r="D121" s="65">
        <v>50.489840623706364</v>
      </c>
      <c r="E121" s="64">
        <v>1074322.6000000001</v>
      </c>
      <c r="F121" s="65">
        <v>47.224257824933566</v>
      </c>
      <c r="G121" s="64">
        <v>3221992.4</v>
      </c>
      <c r="H121" s="65">
        <v>29.465839775673004</v>
      </c>
      <c r="I121" s="66">
        <v>-0.66656575602102597</v>
      </c>
      <c r="J121" s="45">
        <v>0.60267815831680149</v>
      </c>
    </row>
    <row r="122" spans="1:10" x14ac:dyDescent="0.4">
      <c r="A122" s="42" t="s">
        <v>262</v>
      </c>
      <c r="B122" s="111">
        <v>26.100000000000009</v>
      </c>
      <c r="C122" s="64">
        <v>504300.9</v>
      </c>
      <c r="D122" s="65">
        <v>50.605328786045462</v>
      </c>
      <c r="E122" s="64">
        <v>2087423.2</v>
      </c>
      <c r="F122" s="65">
        <v>46.291553268799895</v>
      </c>
      <c r="G122" s="64">
        <v>5708828.7999999998</v>
      </c>
      <c r="H122" s="65">
        <v>29.359256616421039</v>
      </c>
      <c r="I122" s="66">
        <v>-0.63435176055726172</v>
      </c>
      <c r="J122" s="45">
        <v>0.57672770375624527</v>
      </c>
    </row>
    <row r="123" spans="1:10" x14ac:dyDescent="0.4">
      <c r="A123" s="42" t="s">
        <v>263</v>
      </c>
      <c r="B123" s="111">
        <v>24</v>
      </c>
      <c r="C123" s="64">
        <v>250071.9</v>
      </c>
      <c r="D123" s="65">
        <v>39.028046081257628</v>
      </c>
      <c r="E123" s="64">
        <v>2121787.6</v>
      </c>
      <c r="F123" s="65">
        <v>33.204223855833312</v>
      </c>
      <c r="G123" s="64">
        <v>2253469.2000000002</v>
      </c>
      <c r="H123" s="65">
        <v>26.788045645618435</v>
      </c>
      <c r="I123" s="66">
        <v>-5.8435056489789201E-2</v>
      </c>
      <c r="J123" s="45">
        <v>0.23951647294823591</v>
      </c>
    </row>
    <row r="124" spans="1:10" x14ac:dyDescent="0.4">
      <c r="A124" s="44" t="s">
        <v>264</v>
      </c>
      <c r="B124" s="110">
        <v>49.780000000000008</v>
      </c>
      <c r="C124" s="61">
        <v>75623.5</v>
      </c>
      <c r="D124" s="62">
        <v>100.50158728395608</v>
      </c>
      <c r="E124" s="61">
        <v>537145.4</v>
      </c>
      <c r="F124" s="62">
        <v>80.716001025867172</v>
      </c>
      <c r="G124" s="61">
        <v>733057.8</v>
      </c>
      <c r="H124" s="62">
        <v>58.350671660689606</v>
      </c>
      <c r="I124" s="63">
        <v>-0.26725368722630061</v>
      </c>
      <c r="J124" s="46">
        <v>0.38329172104877268</v>
      </c>
    </row>
    <row r="125" spans="1:10" x14ac:dyDescent="0.4">
      <c r="A125" s="42" t="s">
        <v>265</v>
      </c>
      <c r="B125" s="111" t="s">
        <v>341</v>
      </c>
      <c r="C125" s="64" t="s">
        <v>341</v>
      </c>
      <c r="D125" s="65" t="s">
        <v>341</v>
      </c>
      <c r="E125" s="64" t="s">
        <v>341</v>
      </c>
      <c r="F125" s="65" t="s">
        <v>341</v>
      </c>
      <c r="G125" s="64" t="s">
        <v>341</v>
      </c>
      <c r="H125" s="65" t="s">
        <v>341</v>
      </c>
      <c r="I125" s="66" t="s">
        <v>341</v>
      </c>
      <c r="J125" s="45" t="s">
        <v>341</v>
      </c>
    </row>
    <row r="126" spans="1:10" ht="19.5" thickBot="1" x14ac:dyDescent="0.45">
      <c r="A126" s="50" t="s">
        <v>266</v>
      </c>
      <c r="B126" s="39" t="s">
        <v>341</v>
      </c>
      <c r="C126" s="38" t="s">
        <v>341</v>
      </c>
      <c r="D126" s="58" t="s">
        <v>341</v>
      </c>
      <c r="E126" s="38">
        <v>862.4</v>
      </c>
      <c r="F126" s="58">
        <v>23.820797773654917</v>
      </c>
      <c r="G126" s="38">
        <v>10897.6</v>
      </c>
      <c r="H126" s="58">
        <v>23.763808545000732</v>
      </c>
      <c r="I126" s="57">
        <v>-0.92086330935251803</v>
      </c>
      <c r="J126" s="56">
        <v>2.3981521541997989E-3</v>
      </c>
    </row>
    <row r="127" spans="1:10" x14ac:dyDescent="0.4">
      <c r="A127" s="112" t="s">
        <v>267</v>
      </c>
      <c r="B127" s="113" t="s">
        <v>341</v>
      </c>
      <c r="C127" s="114" t="s">
        <v>341</v>
      </c>
      <c r="D127" s="115" t="s">
        <v>341</v>
      </c>
      <c r="E127" s="114">
        <v>975040.5</v>
      </c>
      <c r="F127" s="115">
        <v>76.771812996485792</v>
      </c>
      <c r="G127" s="114">
        <v>1020990.3</v>
      </c>
      <c r="H127" s="115">
        <v>64.155960011452407</v>
      </c>
      <c r="I127" s="116">
        <v>-4.5005128844025299E-2</v>
      </c>
      <c r="J127" s="117">
        <v>0.19664350720932777</v>
      </c>
    </row>
    <row r="128" spans="1:10" x14ac:dyDescent="0.4">
      <c r="A128" s="42" t="s">
        <v>268</v>
      </c>
      <c r="B128" s="111">
        <v>31</v>
      </c>
      <c r="C128" s="64">
        <v>591414.6</v>
      </c>
      <c r="D128" s="65">
        <v>74.526206860635497</v>
      </c>
      <c r="E128" s="64">
        <v>3618529.1</v>
      </c>
      <c r="F128" s="65">
        <v>74.239159078993524</v>
      </c>
      <c r="G128" s="64">
        <v>3404562</v>
      </c>
      <c r="H128" s="65">
        <v>58.938904413548642</v>
      </c>
      <c r="I128" s="66">
        <v>6.2847173880223095E-2</v>
      </c>
      <c r="J128" s="45">
        <v>0.2595951658362981</v>
      </c>
    </row>
    <row r="129" spans="1:10" x14ac:dyDescent="0.4">
      <c r="A129" s="42" t="s">
        <v>269</v>
      </c>
      <c r="B129" s="111">
        <v>27</v>
      </c>
      <c r="C129" s="64">
        <v>346302.6</v>
      </c>
      <c r="D129" s="65">
        <v>73.245023953039905</v>
      </c>
      <c r="E129" s="64">
        <v>1379417.2</v>
      </c>
      <c r="F129" s="65">
        <v>72.722037231375694</v>
      </c>
      <c r="G129" s="64">
        <v>877437.5</v>
      </c>
      <c r="H129" s="65">
        <v>54.857826828334694</v>
      </c>
      <c r="I129" s="66">
        <v>0.57209738585369319</v>
      </c>
      <c r="J129" s="45">
        <v>0.32564560858276526</v>
      </c>
    </row>
    <row r="130" spans="1:10" x14ac:dyDescent="0.4">
      <c r="A130" s="44" t="s">
        <v>270</v>
      </c>
      <c r="B130" s="110" t="s">
        <v>341</v>
      </c>
      <c r="C130" s="61" t="s">
        <v>341</v>
      </c>
      <c r="D130" s="62" t="s">
        <v>341</v>
      </c>
      <c r="E130" s="61">
        <v>2220.6999999999998</v>
      </c>
      <c r="F130" s="62">
        <v>73</v>
      </c>
      <c r="G130" s="61">
        <v>2629.6</v>
      </c>
      <c r="H130" s="62">
        <v>52.703084832904885</v>
      </c>
      <c r="I130" s="63">
        <v>-0.15549893519926988</v>
      </c>
      <c r="J130" s="46">
        <v>0.38511816208570104</v>
      </c>
    </row>
    <row r="131" spans="1:10" x14ac:dyDescent="0.4">
      <c r="A131" s="44" t="s">
        <v>271</v>
      </c>
      <c r="B131" s="110" t="s">
        <v>341</v>
      </c>
      <c r="C131" s="61" t="s">
        <v>341</v>
      </c>
      <c r="D131" s="62" t="s">
        <v>341</v>
      </c>
      <c r="E131" s="61">
        <v>3812.6</v>
      </c>
      <c r="F131" s="62">
        <v>58.42331560283688</v>
      </c>
      <c r="G131" s="61">
        <v>4407.6000000000004</v>
      </c>
      <c r="H131" s="62">
        <v>51.342024539877301</v>
      </c>
      <c r="I131" s="63">
        <v>-0.13499410109810336</v>
      </c>
      <c r="J131" s="46">
        <v>0.1379238767154487</v>
      </c>
    </row>
    <row r="132" spans="1:10" x14ac:dyDescent="0.4">
      <c r="A132" s="42" t="s">
        <v>272</v>
      </c>
      <c r="B132" s="111" t="s">
        <v>341</v>
      </c>
      <c r="C132" s="64" t="s">
        <v>341</v>
      </c>
      <c r="D132" s="65" t="s">
        <v>341</v>
      </c>
      <c r="E132" s="64" t="s">
        <v>341</v>
      </c>
      <c r="F132" s="65" t="s">
        <v>341</v>
      </c>
      <c r="G132" s="64">
        <v>92984.5</v>
      </c>
      <c r="H132" s="65">
        <v>85.38358118135946</v>
      </c>
      <c r="I132" s="66" t="s">
        <v>341</v>
      </c>
      <c r="J132" s="45" t="s">
        <v>341</v>
      </c>
    </row>
    <row r="133" spans="1:10" x14ac:dyDescent="0.4">
      <c r="A133" s="44" t="s">
        <v>273</v>
      </c>
      <c r="B133" s="110">
        <v>67.06</v>
      </c>
      <c r="C133" s="61">
        <v>71850.8</v>
      </c>
      <c r="D133" s="62">
        <v>153.54353833927243</v>
      </c>
      <c r="E133" s="61">
        <v>135261.29999999999</v>
      </c>
      <c r="F133" s="62">
        <v>155.63593105624042</v>
      </c>
      <c r="G133" s="61">
        <v>159121.9</v>
      </c>
      <c r="H133" s="62">
        <v>106.21801382562272</v>
      </c>
      <c r="I133" s="63">
        <v>-0.14995170369383476</v>
      </c>
      <c r="J133" s="46">
        <v>0.46524987100348825</v>
      </c>
    </row>
    <row r="134" spans="1:10" x14ac:dyDescent="0.4">
      <c r="A134" s="42" t="s">
        <v>274</v>
      </c>
      <c r="B134" s="111" t="s">
        <v>341</v>
      </c>
      <c r="C134" s="64" t="s">
        <v>341</v>
      </c>
      <c r="D134" s="65" t="s">
        <v>341</v>
      </c>
      <c r="E134" s="64">
        <v>3613</v>
      </c>
      <c r="F134" s="65">
        <v>88.917520066426789</v>
      </c>
      <c r="G134" s="64">
        <v>3304</v>
      </c>
      <c r="H134" s="65">
        <v>72.569249394673122</v>
      </c>
      <c r="I134" s="66">
        <v>9.3523002421307511E-2</v>
      </c>
      <c r="J134" s="45">
        <v>0.22527821092433259</v>
      </c>
    </row>
    <row r="135" spans="1:10" x14ac:dyDescent="0.4">
      <c r="A135" s="44" t="s">
        <v>275</v>
      </c>
      <c r="B135" s="110">
        <v>58.399999999999991</v>
      </c>
      <c r="C135" s="61">
        <v>2777</v>
      </c>
      <c r="D135" s="62">
        <v>101.99521556256572</v>
      </c>
      <c r="E135" s="61">
        <v>51206.7</v>
      </c>
      <c r="F135" s="62">
        <v>102.71079662418386</v>
      </c>
      <c r="G135" s="61">
        <v>119558.2</v>
      </c>
      <c r="H135" s="62">
        <v>91.11604806506368</v>
      </c>
      <c r="I135" s="63">
        <v>-0.57170064453964686</v>
      </c>
      <c r="J135" s="46">
        <v>0.12725254008866427</v>
      </c>
    </row>
    <row r="136" spans="1:10" x14ac:dyDescent="0.4">
      <c r="A136" s="44" t="s">
        <v>276</v>
      </c>
      <c r="B136" s="110">
        <v>56.94</v>
      </c>
      <c r="C136" s="61">
        <v>5499.9</v>
      </c>
      <c r="D136" s="62">
        <v>86.573719139899126</v>
      </c>
      <c r="E136" s="61">
        <v>131470.20000000001</v>
      </c>
      <c r="F136" s="62">
        <v>100.66032327203268</v>
      </c>
      <c r="G136" s="61">
        <v>242202.6</v>
      </c>
      <c r="H136" s="62">
        <v>85.564780158175196</v>
      </c>
      <c r="I136" s="63">
        <v>-0.4571891466070141</v>
      </c>
      <c r="J136" s="46">
        <v>0.17642239115149763</v>
      </c>
    </row>
    <row r="137" spans="1:10" x14ac:dyDescent="0.4">
      <c r="A137" s="44" t="s">
        <v>277</v>
      </c>
      <c r="B137" s="110">
        <v>55.48</v>
      </c>
      <c r="C137" s="61">
        <v>313.89999999999998</v>
      </c>
      <c r="D137" s="62">
        <v>81</v>
      </c>
      <c r="E137" s="61">
        <v>48482.3</v>
      </c>
      <c r="F137" s="62">
        <v>100.46890264100942</v>
      </c>
      <c r="G137" s="61">
        <v>80760</v>
      </c>
      <c r="H137" s="62">
        <v>83.343696104130871</v>
      </c>
      <c r="I137" s="63">
        <v>-0.39967434373452199</v>
      </c>
      <c r="J137" s="46">
        <v>0.20547692671899334</v>
      </c>
    </row>
    <row r="138" spans="1:10" x14ac:dyDescent="0.4">
      <c r="A138" s="42" t="s">
        <v>278</v>
      </c>
      <c r="B138" s="111" t="s">
        <v>341</v>
      </c>
      <c r="C138" s="64" t="s">
        <v>341</v>
      </c>
      <c r="D138" s="65" t="s">
        <v>341</v>
      </c>
      <c r="E138" s="64" t="s">
        <v>341</v>
      </c>
      <c r="F138" s="65" t="s">
        <v>341</v>
      </c>
      <c r="G138" s="64" t="s">
        <v>341</v>
      </c>
      <c r="H138" s="65" t="s">
        <v>341</v>
      </c>
      <c r="I138" s="66" t="s">
        <v>341</v>
      </c>
      <c r="J138" s="45" t="s">
        <v>341</v>
      </c>
    </row>
    <row r="139" spans="1:10" x14ac:dyDescent="0.4">
      <c r="A139" s="42" t="s">
        <v>279</v>
      </c>
      <c r="B139" s="111" t="s">
        <v>341</v>
      </c>
      <c r="C139" s="64" t="s">
        <v>341</v>
      </c>
      <c r="D139" s="65" t="s">
        <v>341</v>
      </c>
      <c r="E139" s="64" t="s">
        <v>341</v>
      </c>
      <c r="F139" s="65" t="s">
        <v>341</v>
      </c>
      <c r="G139" s="64" t="s">
        <v>341</v>
      </c>
      <c r="H139" s="65" t="s">
        <v>341</v>
      </c>
      <c r="I139" s="66" t="s">
        <v>341</v>
      </c>
      <c r="J139" s="45" t="s">
        <v>341</v>
      </c>
    </row>
    <row r="140" spans="1:10" ht="19.5" thickBot="1" x14ac:dyDescent="0.45">
      <c r="A140" s="50" t="s">
        <v>280</v>
      </c>
      <c r="B140" s="39">
        <v>55.48</v>
      </c>
      <c r="C140" s="38">
        <v>131.6</v>
      </c>
      <c r="D140" s="58">
        <v>86.399999999999991</v>
      </c>
      <c r="E140" s="38">
        <v>24241.4</v>
      </c>
      <c r="F140" s="58">
        <v>99.717121307750546</v>
      </c>
      <c r="G140" s="38">
        <v>63160</v>
      </c>
      <c r="H140" s="58">
        <v>82.488134008381579</v>
      </c>
      <c r="I140" s="57">
        <v>-0.61619062697910065</v>
      </c>
      <c r="J140" s="56">
        <v>0.20886625096427006</v>
      </c>
    </row>
    <row r="141" spans="1:10" x14ac:dyDescent="0.4">
      <c r="A141" s="112" t="s">
        <v>281</v>
      </c>
      <c r="B141" s="113" t="s">
        <v>341</v>
      </c>
      <c r="C141" s="114" t="s">
        <v>341</v>
      </c>
      <c r="D141" s="115" t="s">
        <v>341</v>
      </c>
      <c r="E141" s="114" t="s">
        <v>341</v>
      </c>
      <c r="F141" s="115" t="s">
        <v>341</v>
      </c>
      <c r="G141" s="114" t="s">
        <v>341</v>
      </c>
      <c r="H141" s="115" t="s">
        <v>341</v>
      </c>
      <c r="I141" s="116" t="s">
        <v>341</v>
      </c>
      <c r="J141" s="117" t="s">
        <v>341</v>
      </c>
    </row>
    <row r="142" spans="1:10" x14ac:dyDescent="0.4">
      <c r="A142" s="42" t="s">
        <v>282</v>
      </c>
      <c r="B142" s="111" t="s">
        <v>341</v>
      </c>
      <c r="C142" s="64" t="s">
        <v>341</v>
      </c>
      <c r="D142" s="65" t="s">
        <v>341</v>
      </c>
      <c r="E142" s="64">
        <v>1813436.5</v>
      </c>
      <c r="F142" s="65">
        <v>181.31667584416903</v>
      </c>
      <c r="G142" s="64">
        <v>3039109.1</v>
      </c>
      <c r="H142" s="65">
        <v>217.07772899213708</v>
      </c>
      <c r="I142" s="66">
        <v>-0.40329996708574894</v>
      </c>
      <c r="J142" s="45">
        <v>-0.16473847093389934</v>
      </c>
    </row>
    <row r="143" spans="1:10" x14ac:dyDescent="0.4">
      <c r="A143" s="44" t="s">
        <v>283</v>
      </c>
      <c r="B143" s="110" t="s">
        <v>341</v>
      </c>
      <c r="C143" s="61" t="s">
        <v>341</v>
      </c>
      <c r="D143" s="62" t="s">
        <v>341</v>
      </c>
      <c r="E143" s="61">
        <v>28595</v>
      </c>
      <c r="F143" s="62">
        <v>38.515664626682977</v>
      </c>
      <c r="G143" s="61">
        <v>35046.199999999997</v>
      </c>
      <c r="H143" s="62">
        <v>28.263128670155396</v>
      </c>
      <c r="I143" s="63">
        <v>-0.18407701833579668</v>
      </c>
      <c r="J143" s="46">
        <v>0.3627530439456903</v>
      </c>
    </row>
    <row r="144" spans="1:10" x14ac:dyDescent="0.4">
      <c r="A144" s="44" t="s">
        <v>284</v>
      </c>
      <c r="B144" s="110">
        <v>12</v>
      </c>
      <c r="C144" s="61">
        <v>3238.2</v>
      </c>
      <c r="D144" s="62">
        <v>34.610959792477303</v>
      </c>
      <c r="E144" s="61">
        <v>393507.8</v>
      </c>
      <c r="F144" s="62">
        <v>40.6890261387449</v>
      </c>
      <c r="G144" s="61">
        <v>272563.20000000001</v>
      </c>
      <c r="H144" s="62">
        <v>23.595906527366868</v>
      </c>
      <c r="I144" s="63">
        <v>0.44373048159105843</v>
      </c>
      <c r="J144" s="46">
        <v>0.72441037989166424</v>
      </c>
    </row>
    <row r="145" spans="1:10" x14ac:dyDescent="0.4">
      <c r="A145" s="44" t="s">
        <v>285</v>
      </c>
      <c r="B145" s="110" t="s">
        <v>341</v>
      </c>
      <c r="C145" s="61" t="s">
        <v>341</v>
      </c>
      <c r="D145" s="62" t="s">
        <v>341</v>
      </c>
      <c r="E145" s="61">
        <v>113450.4</v>
      </c>
      <c r="F145" s="62">
        <v>29.038639493558424</v>
      </c>
      <c r="G145" s="61">
        <v>55890.8</v>
      </c>
      <c r="H145" s="62">
        <v>21.496696057311759</v>
      </c>
      <c r="I145" s="63">
        <v>1.0298582235358948</v>
      </c>
      <c r="J145" s="46">
        <v>0.350841981304443</v>
      </c>
    </row>
    <row r="146" spans="1:10" x14ac:dyDescent="0.4">
      <c r="A146" s="42" t="s">
        <v>286</v>
      </c>
      <c r="B146" s="111">
        <v>17</v>
      </c>
      <c r="C146" s="64">
        <v>2051</v>
      </c>
      <c r="D146" s="65">
        <v>48.5</v>
      </c>
      <c r="E146" s="64">
        <v>191870.4</v>
      </c>
      <c r="F146" s="65">
        <v>56.766783436446325</v>
      </c>
      <c r="G146" s="64">
        <v>155934.79999999999</v>
      </c>
      <c r="H146" s="65">
        <v>34.214641504013215</v>
      </c>
      <c r="I146" s="66">
        <v>0.23045272767849131</v>
      </c>
      <c r="J146" s="45">
        <v>0.65913716879914841</v>
      </c>
    </row>
    <row r="147" spans="1:10" x14ac:dyDescent="0.4">
      <c r="A147" s="42" t="s">
        <v>287</v>
      </c>
      <c r="B147" s="111">
        <v>12</v>
      </c>
      <c r="C147" s="64">
        <v>44.8</v>
      </c>
      <c r="D147" s="65">
        <v>8</v>
      </c>
      <c r="E147" s="64">
        <v>427</v>
      </c>
      <c r="F147" s="65">
        <v>38.570393442622951</v>
      </c>
      <c r="G147" s="64">
        <v>443.8</v>
      </c>
      <c r="H147" s="65">
        <v>23.62116719242902</v>
      </c>
      <c r="I147" s="66">
        <v>-3.7854889589905384E-2</v>
      </c>
      <c r="J147" s="45">
        <v>0.63287415598097152</v>
      </c>
    </row>
    <row r="148" spans="1:10" x14ac:dyDescent="0.4">
      <c r="A148" s="42" t="s">
        <v>288</v>
      </c>
      <c r="B148" s="111" t="s">
        <v>341</v>
      </c>
      <c r="C148" s="64" t="s">
        <v>341</v>
      </c>
      <c r="D148" s="65" t="s">
        <v>341</v>
      </c>
      <c r="E148" s="64">
        <v>12836.6</v>
      </c>
      <c r="F148" s="65">
        <v>56.451483258806853</v>
      </c>
      <c r="G148" s="64">
        <v>2500.4</v>
      </c>
      <c r="H148" s="65">
        <v>40.726763717805149</v>
      </c>
      <c r="I148" s="66">
        <v>4.1338185890257559</v>
      </c>
      <c r="J148" s="45">
        <v>0.3861028499577806</v>
      </c>
    </row>
    <row r="149" spans="1:10" x14ac:dyDescent="0.4">
      <c r="A149" s="42" t="s">
        <v>289</v>
      </c>
      <c r="B149" s="111" t="s">
        <v>222</v>
      </c>
      <c r="C149" s="64">
        <v>11751.6</v>
      </c>
      <c r="D149" s="65">
        <v>54.536690493209434</v>
      </c>
      <c r="E149" s="64">
        <v>70617.899999999994</v>
      </c>
      <c r="F149" s="65">
        <v>50.918954904017149</v>
      </c>
      <c r="G149" s="64">
        <v>109305</v>
      </c>
      <c r="H149" s="65">
        <v>32.026486839577338</v>
      </c>
      <c r="I149" s="66">
        <v>-0.3539371483463703</v>
      </c>
      <c r="J149" s="45">
        <v>0.58990135755674222</v>
      </c>
    </row>
    <row r="150" spans="1:10" x14ac:dyDescent="0.4">
      <c r="A150" s="44" t="s">
        <v>290</v>
      </c>
      <c r="B150" s="110" t="s">
        <v>341</v>
      </c>
      <c r="C150" s="61" t="s">
        <v>341</v>
      </c>
      <c r="D150" s="62" t="s">
        <v>341</v>
      </c>
      <c r="E150" s="61">
        <v>152409.79999999999</v>
      </c>
      <c r="F150" s="62">
        <v>33.805463196526979</v>
      </c>
      <c r="G150" s="61">
        <v>89441</v>
      </c>
      <c r="H150" s="62">
        <v>36.205536656458698</v>
      </c>
      <c r="I150" s="63">
        <v>0.70402611777596391</v>
      </c>
      <c r="J150" s="46">
        <v>-6.6290232974728455E-2</v>
      </c>
    </row>
    <row r="151" spans="1:10" x14ac:dyDescent="0.4">
      <c r="A151" s="44" t="s">
        <v>291</v>
      </c>
      <c r="B151" s="110" t="s">
        <v>341</v>
      </c>
      <c r="C151" s="61" t="s">
        <v>341</v>
      </c>
      <c r="D151" s="62" t="s">
        <v>341</v>
      </c>
      <c r="E151" s="61">
        <v>15480.8</v>
      </c>
      <c r="F151" s="62">
        <v>20.635445534001278</v>
      </c>
      <c r="G151" s="61">
        <v>48114.400000000001</v>
      </c>
      <c r="H151" s="62">
        <v>28.726407750342936</v>
      </c>
      <c r="I151" s="63">
        <v>-0.67825017042714864</v>
      </c>
      <c r="J151" s="46">
        <v>-0.2816558995701462</v>
      </c>
    </row>
    <row r="152" spans="1:10" x14ac:dyDescent="0.4">
      <c r="A152" s="44" t="s">
        <v>292</v>
      </c>
      <c r="B152" s="110" t="s">
        <v>222</v>
      </c>
      <c r="C152" s="61">
        <v>4737.3999999999996</v>
      </c>
      <c r="D152" s="62">
        <v>19.332810867293627</v>
      </c>
      <c r="E152" s="61">
        <v>56837.5</v>
      </c>
      <c r="F152" s="62">
        <v>20.739187423793769</v>
      </c>
      <c r="G152" s="61">
        <v>45608.7</v>
      </c>
      <c r="H152" s="62">
        <v>31.801043377591263</v>
      </c>
      <c r="I152" s="63">
        <v>0.24619864192577301</v>
      </c>
      <c r="J152" s="46">
        <v>-0.34784569243386138</v>
      </c>
    </row>
    <row r="153" spans="1:10" ht="19.5" thickBot="1" x14ac:dyDescent="0.45">
      <c r="A153" s="50" t="s">
        <v>293</v>
      </c>
      <c r="B153" s="39" t="s">
        <v>341</v>
      </c>
      <c r="C153" s="38" t="s">
        <v>341</v>
      </c>
      <c r="D153" s="58" t="s">
        <v>341</v>
      </c>
      <c r="E153" s="38" t="s">
        <v>341</v>
      </c>
      <c r="F153" s="58" t="s">
        <v>341</v>
      </c>
      <c r="G153" s="38">
        <v>166.9</v>
      </c>
      <c r="H153" s="58">
        <v>90</v>
      </c>
      <c r="I153" s="57" t="s">
        <v>341</v>
      </c>
      <c r="J153" s="56" t="s">
        <v>341</v>
      </c>
    </row>
    <row r="154" spans="1:10" x14ac:dyDescent="0.4">
      <c r="A154" s="112" t="s">
        <v>294</v>
      </c>
      <c r="B154" s="113" t="s">
        <v>341</v>
      </c>
      <c r="C154" s="114" t="s">
        <v>341</v>
      </c>
      <c r="D154" s="115" t="s">
        <v>341</v>
      </c>
      <c r="E154" s="114" t="s">
        <v>341</v>
      </c>
      <c r="F154" s="115" t="s">
        <v>341</v>
      </c>
      <c r="G154" s="114" t="s">
        <v>341</v>
      </c>
      <c r="H154" s="115" t="s">
        <v>341</v>
      </c>
      <c r="I154" s="116" t="s">
        <v>341</v>
      </c>
      <c r="J154" s="117" t="s">
        <v>341</v>
      </c>
    </row>
    <row r="155" spans="1:10" x14ac:dyDescent="0.4">
      <c r="A155" s="42" t="s">
        <v>295</v>
      </c>
      <c r="B155" s="111" t="s">
        <v>341</v>
      </c>
      <c r="C155" s="64" t="s">
        <v>341</v>
      </c>
      <c r="D155" s="65" t="s">
        <v>341</v>
      </c>
      <c r="E155" s="64">
        <v>199.8</v>
      </c>
      <c r="F155" s="65">
        <v>130.39121621621624</v>
      </c>
      <c r="G155" s="64">
        <v>67.5</v>
      </c>
      <c r="H155" s="65">
        <v>123.15</v>
      </c>
      <c r="I155" s="66">
        <v>1.9600000000000002</v>
      </c>
      <c r="J155" s="45">
        <v>5.8799969274999836E-2</v>
      </c>
    </row>
    <row r="156" spans="1:10" x14ac:dyDescent="0.4">
      <c r="A156" s="42" t="s">
        <v>296</v>
      </c>
      <c r="B156" s="111" t="s">
        <v>341</v>
      </c>
      <c r="C156" s="64" t="s">
        <v>341</v>
      </c>
      <c r="D156" s="65" t="s">
        <v>341</v>
      </c>
      <c r="E156" s="64">
        <v>89.2</v>
      </c>
      <c r="F156" s="65">
        <v>116.33787878787878</v>
      </c>
      <c r="G156" s="64">
        <v>39.200000000000003</v>
      </c>
      <c r="H156" s="65">
        <v>90</v>
      </c>
      <c r="I156" s="66">
        <v>1.2755102040816326</v>
      </c>
      <c r="J156" s="45">
        <v>0.29264309764309754</v>
      </c>
    </row>
    <row r="157" spans="1:10" x14ac:dyDescent="0.4">
      <c r="A157" s="42" t="s">
        <v>297</v>
      </c>
      <c r="B157" s="111" t="s">
        <v>341</v>
      </c>
      <c r="C157" s="64" t="s">
        <v>341</v>
      </c>
      <c r="D157" s="65" t="s">
        <v>341</v>
      </c>
      <c r="E157" s="64" t="s">
        <v>341</v>
      </c>
      <c r="F157" s="65" t="s">
        <v>341</v>
      </c>
      <c r="G157" s="64" t="s">
        <v>341</v>
      </c>
      <c r="H157" s="65" t="s">
        <v>341</v>
      </c>
      <c r="I157" s="66" t="s">
        <v>341</v>
      </c>
      <c r="J157" s="45" t="s">
        <v>341</v>
      </c>
    </row>
    <row r="158" spans="1:10" x14ac:dyDescent="0.4">
      <c r="A158" s="44" t="s">
        <v>298</v>
      </c>
      <c r="B158" s="110">
        <v>46</v>
      </c>
      <c r="C158" s="61">
        <v>74.3</v>
      </c>
      <c r="D158" s="62">
        <v>75.05</v>
      </c>
      <c r="E158" s="61">
        <v>410.5</v>
      </c>
      <c r="F158" s="62">
        <v>89.86101973684211</v>
      </c>
      <c r="G158" s="61">
        <v>143.1</v>
      </c>
      <c r="H158" s="62">
        <v>0</v>
      </c>
      <c r="I158" s="63">
        <v>1.8686233403214534</v>
      </c>
      <c r="J158" s="46" t="s">
        <v>341</v>
      </c>
    </row>
    <row r="159" spans="1:10" x14ac:dyDescent="0.4">
      <c r="A159" s="44" t="s">
        <v>299</v>
      </c>
      <c r="B159" s="110" t="s">
        <v>341</v>
      </c>
      <c r="C159" s="61" t="s">
        <v>341</v>
      </c>
      <c r="D159" s="62" t="s">
        <v>341</v>
      </c>
      <c r="E159" s="61">
        <v>202.5</v>
      </c>
      <c r="F159" s="62">
        <v>100</v>
      </c>
      <c r="G159" s="61">
        <v>135</v>
      </c>
      <c r="H159" s="62">
        <v>72.853999999999999</v>
      </c>
      <c r="I159" s="63">
        <v>0.5</v>
      </c>
      <c r="J159" s="46">
        <v>0.37260823015894806</v>
      </c>
    </row>
    <row r="160" spans="1:10" x14ac:dyDescent="0.4">
      <c r="A160" s="44" t="s">
        <v>300</v>
      </c>
      <c r="B160" s="110">
        <v>66</v>
      </c>
      <c r="C160" s="61">
        <v>68.900000000000006</v>
      </c>
      <c r="D160" s="62">
        <v>66</v>
      </c>
      <c r="E160" s="61">
        <v>1841.5</v>
      </c>
      <c r="F160" s="62">
        <v>98.690615835777123</v>
      </c>
      <c r="G160" s="61">
        <v>413.2</v>
      </c>
      <c r="H160" s="62">
        <v>95.787254901960779</v>
      </c>
      <c r="I160" s="63">
        <v>3.4566795740561473</v>
      </c>
      <c r="J160" s="46">
        <v>3.0310514032247438E-2</v>
      </c>
    </row>
    <row r="161" spans="1:10" x14ac:dyDescent="0.4">
      <c r="A161" s="44" t="s">
        <v>301</v>
      </c>
      <c r="B161" s="110" t="s">
        <v>341</v>
      </c>
      <c r="C161" s="61" t="s">
        <v>341</v>
      </c>
      <c r="D161" s="62" t="s">
        <v>341</v>
      </c>
      <c r="E161" s="61" t="s">
        <v>341</v>
      </c>
      <c r="F161" s="62" t="s">
        <v>341</v>
      </c>
      <c r="G161" s="61" t="s">
        <v>341</v>
      </c>
      <c r="H161" s="62" t="s">
        <v>341</v>
      </c>
      <c r="I161" s="63" t="s">
        <v>341</v>
      </c>
      <c r="J161" s="46" t="s">
        <v>341</v>
      </c>
    </row>
    <row r="162" spans="1:10" x14ac:dyDescent="0.4">
      <c r="A162" s="42" t="s">
        <v>302</v>
      </c>
      <c r="B162" s="111" t="s">
        <v>341</v>
      </c>
      <c r="C162" s="64" t="s">
        <v>341</v>
      </c>
      <c r="D162" s="65" t="s">
        <v>341</v>
      </c>
      <c r="E162" s="64">
        <v>13664.2</v>
      </c>
      <c r="F162" s="65">
        <v>38.939003743509232</v>
      </c>
      <c r="G162" s="64">
        <v>33462.6</v>
      </c>
      <c r="H162" s="65">
        <v>28.320699211045365</v>
      </c>
      <c r="I162" s="66">
        <v>-0.5916575520132924</v>
      </c>
      <c r="J162" s="45">
        <v>0.37493087488188209</v>
      </c>
    </row>
    <row r="163" spans="1:10" x14ac:dyDescent="0.4">
      <c r="A163" s="42" t="s">
        <v>303</v>
      </c>
      <c r="B163" s="111" t="s">
        <v>341</v>
      </c>
      <c r="C163" s="64" t="s">
        <v>341</v>
      </c>
      <c r="D163" s="65" t="s">
        <v>341</v>
      </c>
      <c r="E163" s="64">
        <v>1909.1</v>
      </c>
      <c r="F163" s="65">
        <v>30.599999999999998</v>
      </c>
      <c r="G163" s="64">
        <v>4587.1000000000004</v>
      </c>
      <c r="H163" s="65">
        <v>24.745683453237412</v>
      </c>
      <c r="I163" s="66">
        <v>-0.58381112249569445</v>
      </c>
      <c r="J163" s="45">
        <v>0.23657930312677145</v>
      </c>
    </row>
    <row r="164" spans="1:10" x14ac:dyDescent="0.4">
      <c r="A164" s="44" t="s">
        <v>304</v>
      </c>
      <c r="B164" s="110" t="s">
        <v>341</v>
      </c>
      <c r="C164" s="61" t="s">
        <v>341</v>
      </c>
      <c r="D164" s="62" t="s">
        <v>341</v>
      </c>
      <c r="E164" s="61" t="s">
        <v>341</v>
      </c>
      <c r="F164" s="62" t="s">
        <v>341</v>
      </c>
      <c r="G164" s="61">
        <v>487</v>
      </c>
      <c r="H164" s="62">
        <v>13.971663244353183</v>
      </c>
      <c r="I164" s="63" t="s">
        <v>341</v>
      </c>
      <c r="J164" s="46" t="s">
        <v>341</v>
      </c>
    </row>
    <row r="165" spans="1:10" x14ac:dyDescent="0.4">
      <c r="A165" s="44" t="s">
        <v>305</v>
      </c>
      <c r="B165" s="110" t="s">
        <v>222</v>
      </c>
      <c r="C165" s="61">
        <v>31</v>
      </c>
      <c r="D165" s="62">
        <v>5</v>
      </c>
      <c r="E165" s="61">
        <v>8901</v>
      </c>
      <c r="F165" s="62">
        <v>15.483732164925291</v>
      </c>
      <c r="G165" s="61">
        <v>5244</v>
      </c>
      <c r="H165" s="62">
        <v>12.942839435545386</v>
      </c>
      <c r="I165" s="63">
        <v>0.69736842105263153</v>
      </c>
      <c r="J165" s="46">
        <v>0.19631648387769998</v>
      </c>
    </row>
    <row r="166" spans="1:10" x14ac:dyDescent="0.4">
      <c r="A166" s="42" t="s">
        <v>306</v>
      </c>
      <c r="B166" s="111" t="s">
        <v>341</v>
      </c>
      <c r="C166" s="64" t="s">
        <v>341</v>
      </c>
      <c r="D166" s="65" t="s">
        <v>341</v>
      </c>
      <c r="E166" s="64" t="s">
        <v>341</v>
      </c>
      <c r="F166" s="65" t="s">
        <v>341</v>
      </c>
      <c r="G166" s="64" t="s">
        <v>341</v>
      </c>
      <c r="H166" s="65" t="s">
        <v>341</v>
      </c>
      <c r="I166" s="66" t="s">
        <v>341</v>
      </c>
      <c r="J166" s="45" t="s">
        <v>341</v>
      </c>
    </row>
    <row r="167" spans="1:10" x14ac:dyDescent="0.4">
      <c r="A167" s="42" t="s">
        <v>307</v>
      </c>
      <c r="B167" s="111" t="s">
        <v>341</v>
      </c>
      <c r="C167" s="64" t="s">
        <v>341</v>
      </c>
      <c r="D167" s="65" t="s">
        <v>341</v>
      </c>
      <c r="E167" s="64" t="s">
        <v>341</v>
      </c>
      <c r="F167" s="65" t="s">
        <v>341</v>
      </c>
      <c r="G167" s="64">
        <v>48582.5</v>
      </c>
      <c r="H167" s="65">
        <v>25.092046239062373</v>
      </c>
      <c r="I167" s="66" t="s">
        <v>341</v>
      </c>
      <c r="J167" s="45" t="s">
        <v>341</v>
      </c>
    </row>
    <row r="168" spans="1:10" ht="19.5" thickBot="1" x14ac:dyDescent="0.45">
      <c r="A168" s="50" t="s">
        <v>308</v>
      </c>
      <c r="B168" s="39" t="s">
        <v>222</v>
      </c>
      <c r="C168" s="38">
        <v>33.200000000000003</v>
      </c>
      <c r="D168" s="58">
        <v>5</v>
      </c>
      <c r="E168" s="38">
        <v>3112.4</v>
      </c>
      <c r="F168" s="58">
        <v>29.662568922305759</v>
      </c>
      <c r="G168" s="38">
        <v>889.2</v>
      </c>
      <c r="H168" s="58">
        <v>32.873026315789474</v>
      </c>
      <c r="I168" s="57">
        <v>2.5002249212775527</v>
      </c>
      <c r="J168" s="56">
        <v>-9.7662361920772642E-2</v>
      </c>
    </row>
  </sheetData>
  <conditionalFormatting sqref="B10:J106">
    <cfRule type="containsText" dxfId="5" priority="2" operator="containsText" text="RUND">
      <formula>NOT(ISERROR(SEARCH("RUND",B10)))</formula>
    </cfRule>
    <cfRule type="expression" dxfId="4" priority="3">
      <formula>$A10="RUND"</formula>
    </cfRule>
  </conditionalFormatting>
  <conditionalFormatting sqref="B112:J168">
    <cfRule type="containsText" dxfId="3" priority="11" operator="containsText" text="RUND">
      <formula>NOT(ISERROR(SEARCH("RUND",B112)))</formula>
    </cfRule>
    <cfRule type="expression" dxfId="2" priority="12">
      <formula>$A112="RUND"</formula>
    </cfRule>
  </conditionalFormatting>
  <conditionalFormatting sqref="I10:J106">
    <cfRule type="cellIs" dxfId="1" priority="1" operator="lessThan">
      <formula>0</formula>
    </cfRule>
  </conditionalFormatting>
  <conditionalFormatting sqref="I112:J168">
    <cfRule type="cellIs" dxfId="0" priority="10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CAB0105826834AB0BCD745AB841689" ma:contentTypeVersion="19" ma:contentTypeDescription="Opprett et nytt dokument." ma:contentTypeScope="" ma:versionID="65315acaa0c07c3a83d09cbc7d8a09e7">
  <xsd:schema xmlns:xsd="http://www.w3.org/2001/XMLSchema" xmlns:xs="http://www.w3.org/2001/XMLSchema" xmlns:p="http://schemas.microsoft.com/office/2006/metadata/properties" xmlns:ns2="dd835706-6511-43df-88cf-3902e4fea986" xmlns:ns3="12e485fe-08b3-490d-afd7-3c8ed1c0150e" targetNamespace="http://schemas.microsoft.com/office/2006/metadata/properties" ma:root="true" ma:fieldsID="cf43344ac59f4e9e6023437418cca375" ns2:_="" ns3:_="">
    <xsd:import namespace="dd835706-6511-43df-88cf-3902e4fea986"/>
    <xsd:import namespace="12e485fe-08b3-490d-afd7-3c8ed1c01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5706-6511-43df-88cf-3902e4fea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Bildemerkelapper" ma:readOnly="false" ma:fieldId="{5cf76f15-5ced-4ddc-b409-7134ff3c332f}" ma:taxonomyMulti="true" ma:sspId="f6462ac6-1750-4ed3-9aa5-dc6602c7c3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485fe-08b3-490d-afd7-3c8ed1c0150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50f66d9-e132-44b6-a7af-95a25e44acb4}" ma:internalName="TaxCatchAll" ma:showField="CatchAllData" ma:web="12e485fe-08b3-490d-afd7-3c8ed1c01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835706-6511-43df-88cf-3902e4fea986">
      <Terms xmlns="http://schemas.microsoft.com/office/infopath/2007/PartnerControls"/>
    </lcf76f155ced4ddcb4097134ff3c332f>
    <TaxCatchAll xmlns="12e485fe-08b3-490d-afd7-3c8ed1c0150e" xsi:nil="true"/>
  </documentManagement>
</p:properties>
</file>

<file path=customXml/itemProps1.xml><?xml version="1.0" encoding="utf-8"?>
<ds:datastoreItem xmlns:ds="http://schemas.openxmlformats.org/officeDocument/2006/customXml" ds:itemID="{255591DB-A019-4AE1-9AFD-53A93DCB47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4EBDFE-34E1-4ECF-86C8-8E2B116CF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35706-6511-43df-88cf-3902e4fea986"/>
    <ds:schemaRef ds:uri="12e485fe-08b3-490d-afd7-3c8ed1c015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47D3C0-FB73-48F8-A640-51B6D96A097D}">
  <ds:schemaRefs>
    <ds:schemaRef ds:uri="http://schemas.microsoft.com/office/2006/metadata/properties"/>
    <ds:schemaRef ds:uri="http://schemas.microsoft.com/office/infopath/2007/PartnerControls"/>
    <ds:schemaRef ds:uri="dd835706-6511-43df-88cf-3902e4fea986"/>
    <ds:schemaRef ds:uri="12e485fe-08b3-490d-afd7-3c8ed1c015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Tabeller fra Fisknytt</vt:lpstr>
      <vt:lpstr>Aktivitetsbarometeret</vt:lpstr>
      <vt:lpstr>Landingsoversikt</vt:lpstr>
      <vt:lpstr>Prisrapport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Brynjar Torsteinsson</dc:creator>
  <cp:lastModifiedBy>Ann-Rita Thoresen</cp:lastModifiedBy>
  <cp:lastPrinted>2026-02-09T09:26:13Z</cp:lastPrinted>
  <dcterms:created xsi:type="dcterms:W3CDTF">2026-01-26T13:18:17Z</dcterms:created>
  <dcterms:modified xsi:type="dcterms:W3CDTF">2026-03-30T06:41:15Z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0x010100E7CAB0105826834AB0BCD745AB841689</vt:lpwstr>
  </property>
  <property fmtid="{D5CDD505-2E9C-101B-9397-08002B2CF9AE}" pid="3" name="MediaServiceImageTags">
    <vt:lpwstr/>
  </property>
</Properties>
</file>